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1820" windowHeight="2520" tabRatio="598" activeTab="0"/>
  </bookViews>
  <sheets>
    <sheet name="DAMAN" sheetId="1" r:id="rId1"/>
    <sheet name="DADRA" sheetId="2" r:id="rId2"/>
    <sheet name="SILVASSA" sheetId="3" r:id="rId3"/>
    <sheet name="GUJARAT (E)" sheetId="4" r:id="rId4"/>
    <sheet name="GUJARAT  (S)" sheetId="5" r:id="rId5"/>
    <sheet name="GUJARAT (W)" sheetId="6" r:id="rId6"/>
    <sheet name="BHIWANDI" sheetId="7" r:id="rId7"/>
    <sheet name="MAHA(O.V.)" sheetId="8" r:id="rId8"/>
    <sheet name="MAHA(VIDH)" sheetId="9" r:id="rId9"/>
    <sheet name="MAHA(KHAN)" sheetId="10" r:id="rId10"/>
    <sheet name="MAHA(SOUTH)" sheetId="11" r:id="rId11"/>
    <sheet name="STOCK POINT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<sst xmlns="http://schemas.openxmlformats.org/spreadsheetml/2006/main" count="1383" uniqueCount="214">
  <si>
    <t>GANPATI PETROCHEMICALS</t>
  </si>
  <si>
    <t>Consigment Stockist of : HALDIA PETROCHEMICALS LTD.</t>
  </si>
  <si>
    <t>152,Sanjay Bldg. No. 6,Mittal Ind.Estate,Andheri Kurla Road,Marol,Andheri(East),MUMBAI-400 059.</t>
  </si>
  <si>
    <t>GRADE</t>
  </si>
  <si>
    <t>BASIC</t>
  </si>
  <si>
    <t>LESS.</t>
  </si>
  <si>
    <t>ADD</t>
  </si>
  <si>
    <t>HDPE</t>
  </si>
  <si>
    <t>C.D.</t>
  </si>
  <si>
    <t>LOC.SUB</t>
  </si>
  <si>
    <t>PMT</t>
  </si>
  <si>
    <t>OG</t>
  </si>
  <si>
    <t>PP</t>
  </si>
  <si>
    <t>PP CP/RCP</t>
  </si>
  <si>
    <t>LLDPE</t>
  </si>
  <si>
    <t xml:space="preserve"> </t>
  </si>
  <si>
    <t>400/-</t>
  </si>
  <si>
    <t>REGARDS</t>
  </si>
  <si>
    <t>CASH  AMT</t>
  </si>
  <si>
    <t>TRANSP</t>
  </si>
  <si>
    <t>LOCATIONS</t>
  </si>
  <si>
    <t>FREIGHT</t>
  </si>
  <si>
    <t xml:space="preserve">            **T.D.</t>
  </si>
  <si>
    <t>RS/MT.</t>
  </si>
  <si>
    <t>300/-</t>
  </si>
  <si>
    <t>AHMEDNAGAR-5</t>
  </si>
  <si>
    <t>IGATPURI        - 5</t>
  </si>
  <si>
    <t>MURBAD         - 5</t>
  </si>
  <si>
    <t>HD BM/FILM        E 5201</t>
  </si>
  <si>
    <t>FILM                      F 110</t>
  </si>
  <si>
    <t>HM FILM     F 5600/5400</t>
  </si>
  <si>
    <t>POST SALES QUANTITY DISCOUNT AS APPLICABLE</t>
  </si>
  <si>
    <t>RAFFIA                 R 103</t>
  </si>
  <si>
    <t>UMERGAON - 5</t>
  </si>
  <si>
    <t>*T.D.=TRANSIT DAYS</t>
  </si>
  <si>
    <t>THANE            -  5</t>
  </si>
  <si>
    <t>LONAVALA    -   6</t>
  </si>
  <si>
    <t>NASIK             -  5</t>
  </si>
  <si>
    <t>PUNE              -  5</t>
  </si>
  <si>
    <t>MBM                    B 5500</t>
  </si>
  <si>
    <t>ROTO  73005 T/73204 T</t>
  </si>
  <si>
    <t>HPIM                     M 110</t>
  </si>
  <si>
    <t>HPIM                     M 103</t>
  </si>
  <si>
    <t>PP              M 108/ M106</t>
  </si>
  <si>
    <t xml:space="preserve">PP RCP              B202S           </t>
  </si>
  <si>
    <t>HITESH SHAH - 9820106078</t>
  </si>
  <si>
    <t>SINNAR-5</t>
  </si>
  <si>
    <t>MALEGAON-5</t>
  </si>
  <si>
    <t xml:space="preserve">         TRANS.CHARGES PMT.</t>
  </si>
  <si>
    <t xml:space="preserve">PP                    </t>
  </si>
  <si>
    <t>ROTO  73005 TU</t>
  </si>
  <si>
    <t>VAPI       -   5</t>
  </si>
  <si>
    <t>AHMD.    -  5</t>
  </si>
  <si>
    <t>HALOL   -   5</t>
  </si>
  <si>
    <t>KALOL-M- 5</t>
  </si>
  <si>
    <t>SURAT  -   5</t>
  </si>
  <si>
    <t>VALSAD   - 5</t>
  </si>
  <si>
    <t>BARODA  - 5</t>
  </si>
  <si>
    <t>RAJKOT   - 6</t>
  </si>
  <si>
    <t>BHAVNAGAR-6</t>
  </si>
  <si>
    <t>RATNAGIRI     -  6</t>
  </si>
  <si>
    <t>BHIWANDI     -   5</t>
  </si>
  <si>
    <t>KALYAN         -   5</t>
  </si>
  <si>
    <t>KHOPOLI         - 5</t>
  </si>
  <si>
    <t>GRT.MUMBAI   -5</t>
  </si>
  <si>
    <t>ALIBAUGH      -  5</t>
  </si>
  <si>
    <t>NAGHOTHANE-5</t>
  </si>
  <si>
    <t>NEW BOMBAY- 5</t>
  </si>
  <si>
    <t>VATVA-5</t>
  </si>
  <si>
    <t>SANGLI    -  6</t>
  </si>
  <si>
    <t>SATARA  -    5</t>
  </si>
  <si>
    <t>SOLAPUR  - 6</t>
  </si>
  <si>
    <t>PP CP     M 310</t>
  </si>
  <si>
    <t>PP  RCP   B 200</t>
  </si>
  <si>
    <t>Tel. 28509801 / 28517451 / 32460637 Telefax. 28509802 / E- MAIL ganpetro@vsnl.com</t>
  </si>
  <si>
    <t>KOLHAPUR-6</t>
  </si>
  <si>
    <t>WAI</t>
  </si>
  <si>
    <t>BHARUCH</t>
  </si>
  <si>
    <t>ANAND</t>
  </si>
  <si>
    <t>Tel. 28509801 / 28517451 Telefax. 28509802 E- MAIL ganpetro@vsnl.com</t>
  </si>
  <si>
    <t>PP  RCP               B 200</t>
  </si>
  <si>
    <t>Local VAT  Tax and other duties and levies applicable at prevailing rate.</t>
  </si>
  <si>
    <t>Transportation Charges from our Warehouse in Customers Account.</t>
  </si>
  <si>
    <t>HPIM          M 110</t>
  </si>
  <si>
    <t>HPIM          M 103</t>
  </si>
  <si>
    <t>ROTO      73005 T / 73204 T</t>
  </si>
  <si>
    <t>ROTO      73005 TU / 73204 TU</t>
  </si>
  <si>
    <t>RAF  HD T10 / HD T10S</t>
  </si>
  <si>
    <t>HD BM   E5201S</t>
  </si>
  <si>
    <t>HD BM  E 5201</t>
  </si>
  <si>
    <t>BOPP    F 103 / F 103S</t>
  </si>
  <si>
    <t>ADD E.D</t>
  </si>
  <si>
    <t>ADD  S.T.</t>
  </si>
  <si>
    <t>ADD S.T.</t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</si>
  <si>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NON PRIME GRADE RS.800/MT LESS THAN THE BASIC PRIME GRADE.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</si>
  <si>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CHEQUE RETURN PENALTY RS.1000/-PER INSTRUMENT.</t>
    </r>
  </si>
  <si>
    <r>
      <t>·</t>
    </r>
    <r>
      <rPr>
        <sz val="7"/>
        <rFont val="Times New Roman"/>
        <family val="1"/>
      </rPr>
      <t xml:space="preserve">          </t>
    </r>
    <r>
      <rPr>
        <b/>
        <u val="single"/>
        <sz val="8"/>
        <rFont val="Times New Roman"/>
        <family val="1"/>
      </rPr>
      <t>UNLOADING &amp; VARAI CHARGES TO BE BORNE BY THE CUSTOMER.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</si>
  <si>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“C” FORM REQUIRED IN ADVANCE.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</si>
  <si>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QUANTITY DISCOUNT WOULD NOT BE APPLICABLE ON COMBINATION OF HDPE AND LLDPE GRADES.</t>
    </r>
  </si>
  <si>
    <t xml:space="preserve">        HDPE / PP / LLDPE PRICES EX-HALDIA PETROCHEMICALS LTD. PLANT FOR GUJARAT(E)</t>
  </si>
  <si>
    <t xml:space="preserve">        HDPE / PP / LLDPE PRICES EX-HALDIA PETROCHEMICALS LTD. PLANT FOR GUJARAT(SOUTH)</t>
  </si>
  <si>
    <t xml:space="preserve">        HDPE / PP / LLDPE PRICES EX-HALDIA PETROCHEMICALS LTD. PLANT FOR BHIWANDI</t>
  </si>
  <si>
    <t xml:space="preserve">        HDPE / PP / LLDPE PRICES EX-HALDIA PETROCHEMICALS LTD. PLANT FOR MAHARATRA(O.V.)</t>
  </si>
  <si>
    <t xml:space="preserve">        HDPE / PP / LLDPE PRICES EX-HALDIA PETROCHEMICALS LTD. PLANT FOR MAHARASTRA(SOUTH)</t>
  </si>
  <si>
    <t xml:space="preserve">        HDPE / PP / LLDPE PRICES EX-HALDIA PETROCHEMICALS LTD. PLANT FOR GUJARAT(WEST)</t>
  </si>
  <si>
    <t>FILM             71501 S</t>
  </si>
  <si>
    <t>FILM      71601W / 71602 S/W</t>
  </si>
  <si>
    <t>FILM      71602 S / W</t>
  </si>
  <si>
    <t>on post-ED basis for cash customer.</t>
  </si>
  <si>
    <t>450/-</t>
  </si>
  <si>
    <t>750/-</t>
  </si>
  <si>
    <t>&gt;= 10</t>
  </si>
  <si>
    <t>&gt;=30</t>
  </si>
  <si>
    <t>&gt;=100</t>
  </si>
  <si>
    <t>&gt;= 200</t>
  </si>
  <si>
    <t>&gt;= 400</t>
  </si>
  <si>
    <t>HDPE/LLDPE</t>
  </si>
  <si>
    <t>QTY. MT FOR HD / LL</t>
  </si>
  <si>
    <t>QTY. MT FOR  PP</t>
  </si>
  <si>
    <t>&gt;=15</t>
  </si>
  <si>
    <t>&gt;=60</t>
  </si>
  <si>
    <t>&gt;=400</t>
  </si>
  <si>
    <t>IM M 5018L/M 5025L/M5818</t>
  </si>
  <si>
    <t>PP CP     M 304 / M 325</t>
  </si>
  <si>
    <t>PP CP   M 307 / M 315</t>
  </si>
  <si>
    <t xml:space="preserve">  M5018 L / M 5025L / M5818</t>
  </si>
  <si>
    <t>PP CP            M 304 / M 325</t>
  </si>
  <si>
    <t>PP CP    M 307 / M 315</t>
  </si>
  <si>
    <t>HM                   B 5500</t>
  </si>
  <si>
    <t>Daman W.H.Add. :- House No. DGGP/10-B, Survey No. 747 &amp; 748, Village Kalaria, Nani Daman,</t>
  </si>
  <si>
    <t xml:space="preserve">FILM 71501S,71601W </t>
  </si>
  <si>
    <t>FILM           71601D</t>
  </si>
  <si>
    <t>FILM                    71601D</t>
  </si>
  <si>
    <t>RAF /  HD T 9 / R 6001L</t>
  </si>
  <si>
    <t>HD T 6  / F 5001</t>
  </si>
  <si>
    <t>NAGPUR-3</t>
  </si>
  <si>
    <t>AMRAVATI-4</t>
  </si>
  <si>
    <t>WARDHA-3</t>
  </si>
  <si>
    <t>AURANGABAD-4</t>
  </si>
  <si>
    <t>JALNA-4</t>
  </si>
  <si>
    <t>LATUR-5</t>
  </si>
  <si>
    <t>NANDED-4</t>
  </si>
  <si>
    <t>CHALISGAON</t>
  </si>
  <si>
    <t xml:space="preserve">        HDPE / PP / LLDPE PRICES EX-HALDIA PETROCHEMICALS LTD. PLANT FOR MAHARASTRA(khandesh)</t>
  </si>
  <si>
    <t xml:space="preserve">        HDPE / PP / LLDPE PRICES EX-HALDIA PETROCHEMICALS LTD. PLANT FOR MAHARASTRA(vidharbh)</t>
  </si>
  <si>
    <t xml:space="preserve"> HD FILM HDT6 / F5001</t>
  </si>
  <si>
    <t xml:space="preserve">PIPE P5200UV </t>
  </si>
  <si>
    <t xml:space="preserve">PIPE    P 5300 </t>
  </si>
  <si>
    <t xml:space="preserve">PIPE    P 5300  </t>
  </si>
  <si>
    <t>PIPE P5200UV</t>
  </si>
  <si>
    <t>HPIM  M108 / M106</t>
  </si>
  <si>
    <t>RAF/MFIL  R5801</t>
  </si>
  <si>
    <t xml:space="preserve"> ·       PRICE MAY CHANGE WITHOUT ANY PRIOR NOTICE. PRICE PREVAILING AT THE TIME OF DISPATCH WILL APPLY.</t>
  </si>
  <si>
    <t xml:space="preserve"> PRICE MAY CHANGE WITHOUT ANY PRIOR NOTICE. PRICE PREVAILING AT THE TIME OF DISPATCH WILL APPLY.</t>
  </si>
  <si>
    <t xml:space="preserve">PP RCP              M212S     </t>
  </si>
  <si>
    <t>PP  RCP               M212S</t>
  </si>
  <si>
    <r>
      <t>·</t>
    </r>
    <r>
      <rPr>
        <b/>
        <sz val="9"/>
        <rFont val="Times New Roman"/>
        <family val="1"/>
      </rPr>
      <t xml:space="preserve">       FOR CREDIT PURCHASE </t>
    </r>
    <r>
      <rPr>
        <b/>
        <u val="single"/>
        <sz val="9"/>
        <rFont val="Times New Roman"/>
        <family val="1"/>
      </rPr>
      <t xml:space="preserve">INTREST FREE CREDIT WILL BE 14 DAYS FROM THE DATE OF INVOICE. AN EPI </t>
    </r>
  </si>
  <si>
    <t>`</t>
  </si>
  <si>
    <t>PPCP  M 311T</t>
  </si>
  <si>
    <t>B202S</t>
  </si>
  <si>
    <t>MFIL/RAF  R5801</t>
  </si>
  <si>
    <t xml:space="preserve"> HD T10</t>
  </si>
  <si>
    <t>Daman - 396 210. Tel :- 0260 - 2240086, Mobile - 09377319643</t>
  </si>
  <si>
    <t>Daman W.H. Add :-  House no. DGGP / 10-B, Survey No. 747 &amp; 748, Village Kalaria, Nani Daman, Daman - 396210, Tel:-0260-2240086, 9377319643</t>
  </si>
  <si>
    <t>Bhivandi W.H. Add :-  Godown No. 20,Thakkar Compound,Valgaon,Anjur Rd,Bhivandi,Dist. Thane. TEL:- 09324038864</t>
  </si>
  <si>
    <t xml:space="preserve">HD BM    B 6401 </t>
  </si>
  <si>
    <t>HD BM/FILM        E 5201S</t>
  </si>
  <si>
    <t>TF                 T 103 / T 105N</t>
  </si>
  <si>
    <t>TF        T 103  /  T 105N</t>
  </si>
  <si>
    <t>PP              F135 / E125</t>
  </si>
  <si>
    <t>HP PP   F135 / E125</t>
  </si>
  <si>
    <t>PP F103</t>
  </si>
  <si>
    <t>PIPE P5200(P.E-63)</t>
  </si>
  <si>
    <t xml:space="preserve"> LLT - 12</t>
  </si>
  <si>
    <t>EC          72307 E</t>
  </si>
  <si>
    <t>LLT-12</t>
  </si>
  <si>
    <t>P5200 ( P.E. - 63 )</t>
  </si>
  <si>
    <t xml:space="preserve">EC  72307 E </t>
  </si>
  <si>
    <t>Non Prime Grade Rs. 900/MT less than the Prime Grade</t>
  </si>
  <si>
    <t>&gt;= 100</t>
  </si>
  <si>
    <t>550/-</t>
  </si>
  <si>
    <t>650/-</t>
  </si>
  <si>
    <t>&gt;=200</t>
  </si>
  <si>
    <t>ADD CST</t>
  </si>
  <si>
    <t>IM         M 6007L  / M 5005L</t>
  </si>
  <si>
    <t xml:space="preserve">  M 5002 L</t>
  </si>
  <si>
    <t>PPCP  M 340 / M365</t>
  </si>
  <si>
    <t>PP CP  M 340 / M365</t>
  </si>
  <si>
    <r>
      <t>·</t>
    </r>
    <r>
      <rPr>
        <sz val="10"/>
        <rFont val="Times New Roman"/>
        <family val="1"/>
      </rPr>
      <t>      Trade Discount of Rs. 4000 PMT applicable on R103 - to be adjusted pre-exice basis on Ex-plant sales only.</t>
    </r>
  </si>
  <si>
    <t>HD T9C</t>
  </si>
  <si>
    <t>PP CP    M 312</t>
  </si>
  <si>
    <t xml:space="preserve">HD BM   B 6401 </t>
  </si>
  <si>
    <t xml:space="preserve">RAF/MFIL HD T9 </t>
  </si>
  <si>
    <t>PP CP   M 312</t>
  </si>
  <si>
    <t>VASAI</t>
  </si>
  <si>
    <r>
      <t>·</t>
    </r>
    <r>
      <rPr>
        <sz val="10"/>
        <rFont val="Times New Roman"/>
        <family val="1"/>
      </rPr>
      <t>      Trade Discount of Rs. 3000 PMT applicable on R5801 - to be adjusted pre-exice basis on Ex-plant sales only.</t>
    </r>
  </si>
  <si>
    <r>
      <t>·</t>
    </r>
    <r>
      <rPr>
        <sz val="10"/>
        <rFont val="Times New Roman"/>
        <family val="1"/>
      </rPr>
      <t>      Trade Discount of Rs. 2000 PMT applicable on B5500 - to be adjusted pre-exice basis on Ex-plant sales only.</t>
    </r>
  </si>
  <si>
    <t>M 5002L</t>
  </si>
  <si>
    <t>M 6007LU</t>
  </si>
  <si>
    <t>M 6007L  / M 5005L</t>
  </si>
  <si>
    <t>MUKESH SHAH - 9322238059</t>
  </si>
  <si>
    <t>PP OG</t>
  </si>
  <si>
    <t>PANVEL</t>
  </si>
  <si>
    <t xml:space="preserve">DAMAN </t>
  </si>
  <si>
    <t>Cash disc. For Ex-stock sales will be Rs. 1100/- per MT on HDPE, LLDPE, PP &amp; PPCP</t>
  </si>
  <si>
    <t>PALGHAR</t>
  </si>
  <si>
    <t xml:space="preserve">HDPE / PP / LLDPE PRICES EX-HALDIA PETROCHEMICALS LTD. PLANT FOR DAMAN </t>
  </si>
  <si>
    <t>The above prices are Credit Prices &amp; are inclusive of Excise Duty @ 12.50 %.</t>
  </si>
  <si>
    <t xml:space="preserve">HDPE / PP / LLDPE PRICES EX-HALDIA PETROCHEMICALS LTD. PLANT FOR  DADRA </t>
  </si>
  <si>
    <t>HDPE / PP / LLDPE PRICES EX-HALDIA PETROCHEMICALS LTD. PLANT FOR   SILVASSA</t>
  </si>
  <si>
    <t xml:space="preserve">         RS. 75 / MT PER DAY FOR EX-PLANT</t>
  </si>
  <si>
    <t>JALGAON</t>
  </si>
  <si>
    <t>HDPE, LLDPE &amp; PP PRICE W.E.F. DT. 16.07.2015</t>
  </si>
  <si>
    <t xml:space="preserve"> STOCK POINT HD, LL  &amp; PP CREDIT PRICE W.E.F. DT. 16.07.2015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</si>
</sst>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"/>
    <numFmt numFmtId="170" formatCode="0.0000"/>
    <numFmt numFmtId="171" formatCode="_(* #,##0.0000_);_(* \(#,##0.0000\);_(* &quot;-&quot;?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u val="single"/>
      <sz val="9"/>
      <name val="Times New Roman"/>
      <family val="1"/>
    </font>
    <font>
      <b/>
      <sz val="9"/>
      <name val="Symbol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3" fontId="4" fillId="0" borderId="10" xfId="42" applyFont="1" applyBorder="1" applyAlignment="1">
      <alignment/>
    </xf>
    <xf numFmtId="43" fontId="4" fillId="0" borderId="10" xfId="42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3" fontId="4" fillId="0" borderId="0" xfId="42" applyFont="1" applyBorder="1" applyAlignment="1">
      <alignment/>
    </xf>
    <xf numFmtId="0" fontId="4" fillId="0" borderId="0" xfId="0" applyFont="1" applyFill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3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0" fontId="11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3" fontId="4" fillId="0" borderId="11" xfId="42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0" xfId="42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3" fontId="4" fillId="0" borderId="14" xfId="42" applyFont="1" applyBorder="1" applyAlignment="1">
      <alignment/>
    </xf>
    <xf numFmtId="43" fontId="4" fillId="0" borderId="15" xfId="42" applyFont="1" applyBorder="1" applyAlignment="1">
      <alignment/>
    </xf>
    <xf numFmtId="2" fontId="0" fillId="0" borderId="10" xfId="0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10" fontId="5" fillId="0" borderId="10" xfId="53" applyNumberForma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left" indent="3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 indent="3"/>
    </xf>
    <xf numFmtId="0" fontId="12" fillId="0" borderId="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9" fillId="0" borderId="0" xfId="0" applyFont="1" applyAlignment="1">
      <alignment horizontal="left" indent="3"/>
    </xf>
    <xf numFmtId="0" fontId="12" fillId="0" borderId="0" xfId="0" applyFont="1" applyAlignment="1">
      <alignment horizontal="left" indent="3"/>
    </xf>
    <xf numFmtId="176" fontId="13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3" fontId="4" fillId="0" borderId="16" xfId="42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22" fillId="0" borderId="0" xfId="0" applyFont="1" applyAlignment="1">
      <alignment horizontal="left" indent="3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indent="3"/>
    </xf>
    <xf numFmtId="0" fontId="23" fillId="0" borderId="0" xfId="0" applyFont="1" applyAlignment="1">
      <alignment/>
    </xf>
    <xf numFmtId="43" fontId="4" fillId="0" borderId="14" xfId="42" applyFont="1" applyBorder="1" applyAlignment="1">
      <alignment/>
    </xf>
    <xf numFmtId="43" fontId="4" fillId="0" borderId="14" xfId="42" applyFont="1" applyBorder="1" applyAlignment="1">
      <alignment horizontal="center"/>
    </xf>
    <xf numFmtId="37" fontId="4" fillId="0" borderId="10" xfId="42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4" fillId="0" borderId="14" xfId="42" applyFont="1" applyBorder="1" applyAlignment="1">
      <alignment horizontal="center"/>
    </xf>
    <xf numFmtId="43" fontId="4" fillId="0" borderId="12" xfId="42" applyFont="1" applyBorder="1" applyAlignment="1">
      <alignment horizontal="center"/>
    </xf>
    <xf numFmtId="43" fontId="4" fillId="0" borderId="15" xfId="42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L1811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8.8515625" style="0" customWidth="1"/>
    <col min="2" max="2" width="12.7109375" style="0" customWidth="1"/>
    <col min="3" max="3" width="10.28125" style="0" customWidth="1"/>
    <col min="4" max="4" width="11.421875" style="0" customWidth="1"/>
    <col min="5" max="5" width="11.7109375" style="0" bestFit="1" customWidth="1"/>
    <col min="6" max="6" width="11.7109375" style="0" customWidth="1"/>
    <col min="7" max="7" width="10.57421875" style="0" customWidth="1"/>
    <col min="8" max="8" width="8.421875" style="0" customWidth="1"/>
    <col min="9" max="9" width="14.28125" style="0" customWidth="1"/>
    <col min="10" max="10" width="0.13671875" style="0" hidden="1" customWidth="1"/>
    <col min="11" max="11" width="11.8515625" style="0" customWidth="1"/>
    <col min="12" max="12" width="13.140625" style="0" customWidth="1"/>
  </cols>
  <sheetData>
    <row r="1" spans="1:1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1"/>
    </row>
    <row r="2" spans="1:11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1"/>
    </row>
    <row r="3" spans="1:11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1"/>
    </row>
    <row r="4" spans="1:11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  <c r="K4" s="1"/>
    </row>
    <row r="5" spans="1:11" ht="15">
      <c r="A5" s="95" t="s">
        <v>206</v>
      </c>
      <c r="B5" s="95"/>
      <c r="C5" s="95"/>
      <c r="D5" s="95"/>
      <c r="E5" s="95"/>
      <c r="F5" s="95"/>
      <c r="G5" s="95"/>
      <c r="H5" s="95"/>
      <c r="I5" s="95"/>
      <c r="J5" s="78"/>
      <c r="K5" s="79"/>
    </row>
    <row r="6" spans="1:11" ht="15.75" customHeight="1">
      <c r="A6" s="88" t="s">
        <v>163</v>
      </c>
      <c r="B6" s="88"/>
      <c r="C6" s="88"/>
      <c r="D6" s="88"/>
      <c r="E6" s="88"/>
      <c r="F6" s="88"/>
      <c r="G6" s="88"/>
      <c r="H6" s="88"/>
      <c r="I6" s="88"/>
      <c r="J6" s="1"/>
      <c r="K6" s="1"/>
    </row>
    <row r="7" spans="1:11" ht="14.25" customHeight="1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  <c r="K7" s="1"/>
    </row>
    <row r="8" spans="1:11" ht="12.75">
      <c r="A8" s="72" t="s">
        <v>3</v>
      </c>
      <c r="B8" s="72" t="s">
        <v>4</v>
      </c>
      <c r="C8" s="72" t="s">
        <v>5</v>
      </c>
      <c r="D8" s="72" t="s">
        <v>5</v>
      </c>
      <c r="E8" s="72" t="s">
        <v>91</v>
      </c>
      <c r="F8" s="72" t="s">
        <v>183</v>
      </c>
      <c r="G8" s="72" t="s">
        <v>6</v>
      </c>
      <c r="H8" s="73" t="s">
        <v>92</v>
      </c>
      <c r="I8" s="73" t="s">
        <v>18</v>
      </c>
      <c r="J8" s="1"/>
      <c r="K8" s="1"/>
    </row>
    <row r="9" spans="1:11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19</v>
      </c>
      <c r="H9" s="61">
        <v>0.042</v>
      </c>
      <c r="I9" s="8" t="s">
        <v>10</v>
      </c>
      <c r="J9" s="9"/>
      <c r="K9" s="1"/>
    </row>
    <row r="10" spans="1:12" ht="14.25">
      <c r="A10" s="62" t="s">
        <v>199</v>
      </c>
      <c r="B10" s="17">
        <v>100050</v>
      </c>
      <c r="C10" s="16">
        <v>1100</v>
      </c>
      <c r="D10" s="17">
        <v>7878</v>
      </c>
      <c r="E10" s="42">
        <f>+(B10-C10-D10)*0.125</f>
        <v>11384</v>
      </c>
      <c r="F10" s="42">
        <f>+(B10-C10-D10+E10)*0.02</f>
        <v>2049.12</v>
      </c>
      <c r="G10" s="16">
        <v>3598</v>
      </c>
      <c r="H10" s="16">
        <f>+G10*0.042</f>
        <v>151.116</v>
      </c>
      <c r="I10" s="16">
        <f>+B10-C10-D10+E10+F10+G10+H10</f>
        <v>108254.23599999999</v>
      </c>
      <c r="J10" s="9"/>
      <c r="K10" s="1"/>
      <c r="L10" s="77"/>
    </row>
    <row r="11" spans="1:12" ht="14.25">
      <c r="A11" s="62" t="s">
        <v>198</v>
      </c>
      <c r="B11" s="17">
        <v>101550</v>
      </c>
      <c r="C11" s="16">
        <v>1100</v>
      </c>
      <c r="D11" s="17">
        <v>7878</v>
      </c>
      <c r="E11" s="42">
        <f aca="true" t="shared" si="0" ref="E11:E27">+(B11-C11-D11)*0.125</f>
        <v>11571.5</v>
      </c>
      <c r="F11" s="42">
        <f aca="true" t="shared" si="1" ref="F11:F56">+(B11-C11-D11+E11)*0.02</f>
        <v>2082.87</v>
      </c>
      <c r="G11" s="16">
        <v>3598</v>
      </c>
      <c r="H11" s="16">
        <f aca="true" t="shared" si="2" ref="H11:H27">+G11*0.042</f>
        <v>151.116</v>
      </c>
      <c r="I11" s="16">
        <f aca="true" t="shared" si="3" ref="I11:I56">+B11-C11-D11+E11+F11+G11+H11</f>
        <v>109975.48599999999</v>
      </c>
      <c r="J11" s="9"/>
      <c r="K11" s="1"/>
      <c r="L11" s="77"/>
    </row>
    <row r="12" spans="1:12" ht="14.25">
      <c r="A12" s="62" t="s">
        <v>197</v>
      </c>
      <c r="B12" s="17">
        <v>99550</v>
      </c>
      <c r="C12" s="16">
        <v>1100</v>
      </c>
      <c r="D12" s="17">
        <v>7878</v>
      </c>
      <c r="E12" s="42">
        <f t="shared" si="0"/>
        <v>11321.5</v>
      </c>
      <c r="F12" s="42">
        <f t="shared" si="1"/>
        <v>2037.8700000000001</v>
      </c>
      <c r="G12" s="16">
        <v>3598</v>
      </c>
      <c r="H12" s="16">
        <f t="shared" si="2"/>
        <v>151.116</v>
      </c>
      <c r="I12" s="16">
        <f t="shared" si="3"/>
        <v>107680.48599999999</v>
      </c>
      <c r="J12" s="9"/>
      <c r="K12" s="1"/>
      <c r="L12" s="77"/>
    </row>
    <row r="13" spans="1:12" s="7" customFormat="1" ht="14.25">
      <c r="A13" s="62" t="s">
        <v>191</v>
      </c>
      <c r="B13" s="17">
        <v>100000</v>
      </c>
      <c r="C13" s="16">
        <v>1100</v>
      </c>
      <c r="D13" s="17">
        <v>6117</v>
      </c>
      <c r="E13" s="42">
        <f t="shared" si="0"/>
        <v>11597.875</v>
      </c>
      <c r="F13" s="42">
        <f t="shared" si="1"/>
        <v>2087.6175</v>
      </c>
      <c r="G13" s="16">
        <v>3598</v>
      </c>
      <c r="H13" s="16">
        <f t="shared" si="2"/>
        <v>151.116</v>
      </c>
      <c r="I13" s="16">
        <f t="shared" si="3"/>
        <v>110217.60849999999</v>
      </c>
      <c r="J13" s="74"/>
      <c r="L13" s="77"/>
    </row>
    <row r="14" spans="1:12" ht="14.25">
      <c r="A14" s="62" t="s">
        <v>89</v>
      </c>
      <c r="B14" s="17">
        <v>101500</v>
      </c>
      <c r="C14" s="16">
        <v>1100</v>
      </c>
      <c r="D14" s="17">
        <v>6117</v>
      </c>
      <c r="E14" s="42">
        <f t="shared" si="0"/>
        <v>11785.375</v>
      </c>
      <c r="F14" s="42">
        <f t="shared" si="1"/>
        <v>2121.3675</v>
      </c>
      <c r="G14" s="16">
        <v>3598</v>
      </c>
      <c r="H14" s="16">
        <f t="shared" si="2"/>
        <v>151.116</v>
      </c>
      <c r="I14" s="16">
        <f t="shared" si="3"/>
        <v>111938.85849999999</v>
      </c>
      <c r="J14" s="9"/>
      <c r="K14" s="1"/>
      <c r="L14" s="77"/>
    </row>
    <row r="15" spans="1:12" ht="14.25">
      <c r="A15" s="62" t="s">
        <v>88</v>
      </c>
      <c r="B15" s="17">
        <v>100500</v>
      </c>
      <c r="C15" s="16">
        <v>1100</v>
      </c>
      <c r="D15" s="17">
        <v>6117</v>
      </c>
      <c r="E15" s="42">
        <f t="shared" si="0"/>
        <v>11660.375</v>
      </c>
      <c r="F15" s="42">
        <f t="shared" si="1"/>
        <v>2098.8675</v>
      </c>
      <c r="G15" s="16">
        <v>3598</v>
      </c>
      <c r="H15" s="16">
        <f t="shared" si="2"/>
        <v>151.116</v>
      </c>
      <c r="I15" s="16">
        <f t="shared" si="3"/>
        <v>110791.35849999999</v>
      </c>
      <c r="J15" s="9"/>
      <c r="K15" s="1"/>
      <c r="L15" s="77"/>
    </row>
    <row r="16" spans="1:12" ht="14.25">
      <c r="A16" s="62" t="s">
        <v>39</v>
      </c>
      <c r="B16" s="16">
        <v>105700</v>
      </c>
      <c r="C16" s="16">
        <v>1100</v>
      </c>
      <c r="D16" s="16">
        <v>8487</v>
      </c>
      <c r="E16" s="42">
        <f t="shared" si="0"/>
        <v>12014.125</v>
      </c>
      <c r="F16" s="42">
        <f t="shared" si="1"/>
        <v>2162.5425</v>
      </c>
      <c r="G16" s="16">
        <v>3598</v>
      </c>
      <c r="H16" s="16">
        <f t="shared" si="2"/>
        <v>151.116</v>
      </c>
      <c r="I16" s="16">
        <f t="shared" si="3"/>
        <v>114038.78349999999</v>
      </c>
      <c r="J16" s="9"/>
      <c r="K16" s="1"/>
      <c r="L16" s="77"/>
    </row>
    <row r="17" spans="1:12" ht="14.25">
      <c r="A17" s="62" t="s">
        <v>30</v>
      </c>
      <c r="B17" s="16">
        <v>100950</v>
      </c>
      <c r="C17" s="16">
        <v>1100</v>
      </c>
      <c r="D17" s="16">
        <v>6851</v>
      </c>
      <c r="E17" s="42">
        <f t="shared" si="0"/>
        <v>11624.875</v>
      </c>
      <c r="F17" s="42">
        <f t="shared" si="1"/>
        <v>2092.4775</v>
      </c>
      <c r="G17" s="16">
        <v>3598</v>
      </c>
      <c r="H17" s="16">
        <f t="shared" si="2"/>
        <v>151.116</v>
      </c>
      <c r="I17" s="16">
        <f t="shared" si="3"/>
        <v>110465.46849999999</v>
      </c>
      <c r="J17" s="9"/>
      <c r="K17" s="1"/>
      <c r="L17" s="77"/>
    </row>
    <row r="18" spans="1:12" ht="14.25">
      <c r="A18" s="62" t="s">
        <v>151</v>
      </c>
      <c r="B18" s="16">
        <v>105350</v>
      </c>
      <c r="C18" s="16">
        <v>1100</v>
      </c>
      <c r="D18" s="16">
        <v>8633</v>
      </c>
      <c r="E18" s="42">
        <f t="shared" si="0"/>
        <v>11952.125</v>
      </c>
      <c r="F18" s="42">
        <f t="shared" si="1"/>
        <v>2151.3825</v>
      </c>
      <c r="G18" s="16">
        <v>3598</v>
      </c>
      <c r="H18" s="16">
        <f t="shared" si="2"/>
        <v>151.116</v>
      </c>
      <c r="I18" s="16">
        <f t="shared" si="3"/>
        <v>113469.6235</v>
      </c>
      <c r="J18" s="9"/>
      <c r="K18" s="1"/>
      <c r="L18" s="77"/>
    </row>
    <row r="19" spans="1:12" ht="14.25">
      <c r="A19" s="62" t="s">
        <v>192</v>
      </c>
      <c r="B19" s="16">
        <v>101850</v>
      </c>
      <c r="C19" s="16">
        <v>1100</v>
      </c>
      <c r="D19" s="16">
        <v>8133</v>
      </c>
      <c r="E19" s="42">
        <f t="shared" si="0"/>
        <v>11577.125</v>
      </c>
      <c r="F19" s="42">
        <f t="shared" si="1"/>
        <v>2083.8825</v>
      </c>
      <c r="G19" s="16">
        <v>3598</v>
      </c>
      <c r="H19" s="16">
        <f t="shared" si="2"/>
        <v>151.116</v>
      </c>
      <c r="I19" s="16">
        <f t="shared" si="3"/>
        <v>110027.1235</v>
      </c>
      <c r="J19" s="9"/>
      <c r="K19" s="1"/>
      <c r="L19" s="77"/>
    </row>
    <row r="20" spans="1:12" ht="14.25">
      <c r="A20" s="62" t="s">
        <v>145</v>
      </c>
      <c r="B20" s="16">
        <v>102850</v>
      </c>
      <c r="C20" s="16">
        <v>1100</v>
      </c>
      <c r="D20" s="16">
        <v>10532</v>
      </c>
      <c r="E20" s="42">
        <f t="shared" si="0"/>
        <v>11402.25</v>
      </c>
      <c r="F20" s="42">
        <f t="shared" si="1"/>
        <v>2052.405</v>
      </c>
      <c r="G20" s="16">
        <v>3598</v>
      </c>
      <c r="H20" s="16">
        <f t="shared" si="2"/>
        <v>151.116</v>
      </c>
      <c r="I20" s="16">
        <f t="shared" si="3"/>
        <v>108421.771</v>
      </c>
      <c r="J20" s="9"/>
      <c r="K20" s="6"/>
      <c r="L20" s="77"/>
    </row>
    <row r="21" spans="1:12" ht="14.25">
      <c r="A21" s="62" t="s">
        <v>146</v>
      </c>
      <c r="B21" s="16">
        <v>104250</v>
      </c>
      <c r="C21" s="16">
        <v>1100</v>
      </c>
      <c r="D21" s="17">
        <v>8877</v>
      </c>
      <c r="E21" s="42">
        <f t="shared" si="0"/>
        <v>11784.125</v>
      </c>
      <c r="F21" s="42">
        <f t="shared" si="1"/>
        <v>2121.1425</v>
      </c>
      <c r="G21" s="16">
        <v>3598</v>
      </c>
      <c r="H21" s="16">
        <f t="shared" si="2"/>
        <v>151.116</v>
      </c>
      <c r="I21" s="16">
        <f t="shared" si="3"/>
        <v>111927.3835</v>
      </c>
      <c r="J21" s="9"/>
      <c r="K21" s="6"/>
      <c r="L21" s="77"/>
    </row>
    <row r="22" spans="1:12" s="7" customFormat="1" ht="14.25">
      <c r="A22" s="62" t="s">
        <v>122</v>
      </c>
      <c r="B22" s="17">
        <v>99900</v>
      </c>
      <c r="C22" s="16">
        <v>1100</v>
      </c>
      <c r="D22" s="17">
        <v>7816</v>
      </c>
      <c r="E22" s="42">
        <f t="shared" si="0"/>
        <v>11373</v>
      </c>
      <c r="F22" s="42">
        <f t="shared" si="1"/>
        <v>2047.14</v>
      </c>
      <c r="G22" s="16">
        <v>3598</v>
      </c>
      <c r="H22" s="16">
        <f t="shared" si="2"/>
        <v>151.116</v>
      </c>
      <c r="I22" s="16">
        <f t="shared" si="3"/>
        <v>108153.256</v>
      </c>
      <c r="J22" s="74"/>
      <c r="L22" s="77"/>
    </row>
    <row r="23" spans="1:12" ht="14.25">
      <c r="A23" s="62" t="s">
        <v>87</v>
      </c>
      <c r="B23" s="16">
        <v>103950</v>
      </c>
      <c r="C23" s="16">
        <v>1100</v>
      </c>
      <c r="D23" s="16">
        <v>8981</v>
      </c>
      <c r="E23" s="42">
        <f t="shared" si="0"/>
        <v>11733.625</v>
      </c>
      <c r="F23" s="42">
        <f t="shared" si="1"/>
        <v>2112.0525000000002</v>
      </c>
      <c r="G23" s="16">
        <v>3598</v>
      </c>
      <c r="H23" s="16">
        <f t="shared" si="2"/>
        <v>151.116</v>
      </c>
      <c r="I23" s="16">
        <f t="shared" si="3"/>
        <v>111463.7935</v>
      </c>
      <c r="J23" s="9"/>
      <c r="K23" s="1"/>
      <c r="L23" s="77"/>
    </row>
    <row r="24" spans="1:12" ht="14.25">
      <c r="A24" s="62" t="s">
        <v>147</v>
      </c>
      <c r="B24" s="16">
        <v>108700</v>
      </c>
      <c r="C24" s="16">
        <v>1100</v>
      </c>
      <c r="D24" s="17">
        <v>11188</v>
      </c>
      <c r="E24" s="42">
        <f t="shared" si="0"/>
        <v>12051.5</v>
      </c>
      <c r="F24" s="42">
        <f t="shared" si="1"/>
        <v>2169.27</v>
      </c>
      <c r="G24" s="16">
        <v>3598</v>
      </c>
      <c r="H24" s="16">
        <f t="shared" si="2"/>
        <v>151.116</v>
      </c>
      <c r="I24" s="16">
        <f t="shared" si="3"/>
        <v>114381.886</v>
      </c>
      <c r="J24" s="9"/>
      <c r="K24" s="1"/>
      <c r="L24" s="77"/>
    </row>
    <row r="25" spans="1:12" ht="14.25">
      <c r="A25" s="62" t="s">
        <v>172</v>
      </c>
      <c r="B25" s="16">
        <v>102750</v>
      </c>
      <c r="C25" s="16">
        <v>1100</v>
      </c>
      <c r="D25" s="17">
        <v>8877</v>
      </c>
      <c r="E25" s="42">
        <f t="shared" si="0"/>
        <v>11596.625</v>
      </c>
      <c r="F25" s="42">
        <f t="shared" si="1"/>
        <v>2087.3925</v>
      </c>
      <c r="G25" s="16">
        <v>3598</v>
      </c>
      <c r="H25" s="16">
        <f t="shared" si="2"/>
        <v>151.116</v>
      </c>
      <c r="I25" s="16">
        <f t="shared" si="3"/>
        <v>110206.1335</v>
      </c>
      <c r="J25" s="9"/>
      <c r="K25" s="1"/>
      <c r="L25" s="77"/>
    </row>
    <row r="26" spans="1:12" ht="14.25">
      <c r="A26" s="62" t="s">
        <v>189</v>
      </c>
      <c r="B26" s="16">
        <v>95167</v>
      </c>
      <c r="C26" s="84">
        <v>0</v>
      </c>
      <c r="D26" s="16">
        <v>2150</v>
      </c>
      <c r="E26" s="42">
        <f t="shared" si="0"/>
        <v>11627.125</v>
      </c>
      <c r="F26" s="42">
        <f t="shared" si="1"/>
        <v>2092.8825</v>
      </c>
      <c r="G26" s="16">
        <v>3598</v>
      </c>
      <c r="H26" s="16">
        <f t="shared" si="2"/>
        <v>151.116</v>
      </c>
      <c r="I26" s="16">
        <f t="shared" si="3"/>
        <v>110486.1235</v>
      </c>
      <c r="J26" s="9"/>
      <c r="K26" s="1"/>
      <c r="L26" s="77"/>
    </row>
    <row r="27" spans="1:11" ht="18" customHeight="1">
      <c r="A27" s="62" t="s">
        <v>11</v>
      </c>
      <c r="B27" s="16">
        <v>94167</v>
      </c>
      <c r="C27" s="84">
        <v>0</v>
      </c>
      <c r="D27" s="16">
        <v>2100</v>
      </c>
      <c r="E27" s="42">
        <f t="shared" si="0"/>
        <v>11508.375</v>
      </c>
      <c r="F27" s="42">
        <f>+(B27-C27-D27+E27)*0.02</f>
        <v>2071.5075</v>
      </c>
      <c r="G27" s="16">
        <v>3598</v>
      </c>
      <c r="H27" s="16">
        <f t="shared" si="2"/>
        <v>151.116</v>
      </c>
      <c r="I27" s="16">
        <f>+B27-C27-D27+E27+F27+G27+H27</f>
        <v>109395.9985</v>
      </c>
      <c r="J27" s="9"/>
      <c r="K27" s="1"/>
    </row>
    <row r="28" spans="1:11" ht="18" customHeight="1">
      <c r="A28" s="38" t="s">
        <v>12</v>
      </c>
      <c r="B28" s="16"/>
      <c r="C28" s="16"/>
      <c r="D28" s="16"/>
      <c r="E28" s="16"/>
      <c r="F28" s="42">
        <f t="shared" si="1"/>
        <v>0</v>
      </c>
      <c r="G28" s="16"/>
      <c r="H28" s="85"/>
      <c r="I28" s="87"/>
      <c r="J28" s="86"/>
      <c r="K28" s="1"/>
    </row>
    <row r="29" spans="1:11" ht="14.25">
      <c r="A29" s="15" t="s">
        <v>29</v>
      </c>
      <c r="B29" s="16">
        <v>93800</v>
      </c>
      <c r="C29" s="16">
        <v>1100</v>
      </c>
      <c r="D29" s="16">
        <v>7582</v>
      </c>
      <c r="E29" s="42">
        <f aca="true" t="shared" si="4" ref="E29:E37">+(B29-C29-D29)*0.125</f>
        <v>10639.75</v>
      </c>
      <c r="F29" s="42">
        <f t="shared" si="1"/>
        <v>1915.155</v>
      </c>
      <c r="G29" s="16">
        <v>3598</v>
      </c>
      <c r="H29" s="16">
        <f aca="true" t="shared" si="5" ref="H29:H37">+G29*0.042</f>
        <v>151.116</v>
      </c>
      <c r="I29" s="16">
        <f t="shared" si="3"/>
        <v>101422.021</v>
      </c>
      <c r="J29" s="9"/>
      <c r="K29" s="1"/>
    </row>
    <row r="30" spans="1:11" ht="14.25">
      <c r="A30" s="15" t="s">
        <v>42</v>
      </c>
      <c r="B30" s="16">
        <v>92600</v>
      </c>
      <c r="C30" s="16">
        <v>1100</v>
      </c>
      <c r="D30" s="16">
        <v>9072</v>
      </c>
      <c r="E30" s="42">
        <f t="shared" si="4"/>
        <v>10303.5</v>
      </c>
      <c r="F30" s="42">
        <f t="shared" si="1"/>
        <v>1854.63</v>
      </c>
      <c r="G30" s="16">
        <v>3598</v>
      </c>
      <c r="H30" s="16">
        <f t="shared" si="5"/>
        <v>151.116</v>
      </c>
      <c r="I30" s="16">
        <f t="shared" si="3"/>
        <v>98335.246</v>
      </c>
      <c r="J30" s="9"/>
      <c r="K30" s="1"/>
    </row>
    <row r="31" spans="1:11" ht="14.25">
      <c r="A31" s="15" t="s">
        <v>41</v>
      </c>
      <c r="B31" s="16">
        <v>90000</v>
      </c>
      <c r="C31" s="16">
        <v>1100</v>
      </c>
      <c r="D31" s="16">
        <v>7712</v>
      </c>
      <c r="E31" s="42">
        <f t="shared" si="4"/>
        <v>10148.5</v>
      </c>
      <c r="F31" s="42">
        <f t="shared" si="1"/>
        <v>1826.73</v>
      </c>
      <c r="G31" s="16">
        <v>3598</v>
      </c>
      <c r="H31" s="16">
        <f t="shared" si="5"/>
        <v>151.116</v>
      </c>
      <c r="I31" s="16">
        <f t="shared" si="3"/>
        <v>96912.34599999999</v>
      </c>
      <c r="J31" s="9"/>
      <c r="K31" s="1"/>
    </row>
    <row r="32" spans="1:11" ht="14.25">
      <c r="A32" s="15" t="s">
        <v>168</v>
      </c>
      <c r="B32" s="16">
        <v>93000</v>
      </c>
      <c r="C32" s="16">
        <v>1100</v>
      </c>
      <c r="D32" s="16">
        <v>6742</v>
      </c>
      <c r="E32" s="42">
        <f t="shared" si="4"/>
        <v>10644.75</v>
      </c>
      <c r="F32" s="42">
        <f t="shared" si="1"/>
        <v>1916.055</v>
      </c>
      <c r="G32" s="16">
        <v>3598</v>
      </c>
      <c r="H32" s="16">
        <f t="shared" si="5"/>
        <v>151.116</v>
      </c>
      <c r="I32" s="16">
        <f t="shared" si="3"/>
        <v>101467.92099999999</v>
      </c>
      <c r="J32" s="9"/>
      <c r="K32" s="1"/>
    </row>
    <row r="33" spans="1:11" ht="14.25">
      <c r="A33" s="15" t="s">
        <v>32</v>
      </c>
      <c r="B33" s="16">
        <v>97100</v>
      </c>
      <c r="C33" s="16">
        <v>1100</v>
      </c>
      <c r="D33" s="16">
        <v>9072</v>
      </c>
      <c r="E33" s="42">
        <f t="shared" si="4"/>
        <v>10866</v>
      </c>
      <c r="F33" s="42">
        <f t="shared" si="1"/>
        <v>1955.88</v>
      </c>
      <c r="G33" s="16">
        <v>3598</v>
      </c>
      <c r="H33" s="16">
        <f t="shared" si="5"/>
        <v>151.116</v>
      </c>
      <c r="I33" s="16">
        <f t="shared" si="3"/>
        <v>103498.996</v>
      </c>
      <c r="J33" s="9"/>
      <c r="K33" s="1"/>
    </row>
    <row r="34" spans="1:11" ht="14.25">
      <c r="A34" s="15" t="s">
        <v>90</v>
      </c>
      <c r="B34" s="16">
        <v>95700</v>
      </c>
      <c r="C34" s="16">
        <v>1100</v>
      </c>
      <c r="D34" s="16">
        <v>7882</v>
      </c>
      <c r="E34" s="42">
        <f t="shared" si="4"/>
        <v>10839.75</v>
      </c>
      <c r="F34" s="42">
        <f t="shared" si="1"/>
        <v>1951.155</v>
      </c>
      <c r="G34" s="16">
        <v>3598</v>
      </c>
      <c r="H34" s="16">
        <f t="shared" si="5"/>
        <v>151.116</v>
      </c>
      <c r="I34" s="16">
        <f t="shared" si="3"/>
        <v>103258.021</v>
      </c>
      <c r="J34" s="9"/>
      <c r="K34" s="1"/>
    </row>
    <row r="35" spans="1:11" ht="14.25">
      <c r="A35" s="15" t="s">
        <v>43</v>
      </c>
      <c r="B35" s="16">
        <v>89500</v>
      </c>
      <c r="C35" s="16">
        <v>1100</v>
      </c>
      <c r="D35" s="16">
        <v>7712</v>
      </c>
      <c r="E35" s="42">
        <f t="shared" si="4"/>
        <v>10086</v>
      </c>
      <c r="F35" s="42">
        <f t="shared" si="1"/>
        <v>1815.48</v>
      </c>
      <c r="G35" s="16">
        <v>3598</v>
      </c>
      <c r="H35" s="16">
        <f t="shared" si="5"/>
        <v>151.116</v>
      </c>
      <c r="I35" s="16">
        <f t="shared" si="3"/>
        <v>96338.59599999999</v>
      </c>
      <c r="J35" s="9"/>
      <c r="K35" s="1"/>
    </row>
    <row r="36" spans="1:11" ht="14.25">
      <c r="A36" s="15" t="s">
        <v>169</v>
      </c>
      <c r="B36" s="16">
        <v>92900</v>
      </c>
      <c r="C36" s="16">
        <v>1100</v>
      </c>
      <c r="D36" s="16">
        <v>5982</v>
      </c>
      <c r="E36" s="42">
        <f t="shared" si="4"/>
        <v>10727.25</v>
      </c>
      <c r="F36" s="42">
        <f t="shared" si="1"/>
        <v>1930.905</v>
      </c>
      <c r="G36" s="16">
        <v>3598</v>
      </c>
      <c r="H36" s="16">
        <f t="shared" si="5"/>
        <v>151.116</v>
      </c>
      <c r="I36" s="16">
        <f t="shared" si="3"/>
        <v>102225.271</v>
      </c>
      <c r="J36" s="9"/>
      <c r="K36" s="1"/>
    </row>
    <row r="37" spans="1:11" ht="14.25">
      <c r="A37" s="15" t="s">
        <v>201</v>
      </c>
      <c r="B37" s="16">
        <v>85000</v>
      </c>
      <c r="C37" s="84">
        <v>0</v>
      </c>
      <c r="D37" s="84">
        <v>0</v>
      </c>
      <c r="E37" s="42">
        <f t="shared" si="4"/>
        <v>10625</v>
      </c>
      <c r="F37" s="42">
        <f t="shared" si="1"/>
        <v>1912.5</v>
      </c>
      <c r="G37" s="16">
        <v>3598</v>
      </c>
      <c r="H37" s="16">
        <f t="shared" si="5"/>
        <v>151.116</v>
      </c>
      <c r="I37" s="16">
        <f t="shared" si="3"/>
        <v>101286.616</v>
      </c>
      <c r="J37" s="9"/>
      <c r="K37" s="1"/>
    </row>
    <row r="38" spans="1:11" ht="18" customHeight="1">
      <c r="A38" s="38" t="s">
        <v>13</v>
      </c>
      <c r="B38" s="16"/>
      <c r="C38" s="16"/>
      <c r="D38" s="16"/>
      <c r="E38" s="16"/>
      <c r="F38" s="42">
        <f t="shared" si="1"/>
        <v>0</v>
      </c>
      <c r="G38" s="16"/>
      <c r="H38" s="16"/>
      <c r="I38" s="16"/>
      <c r="J38" s="9"/>
      <c r="K38" s="1"/>
    </row>
    <row r="39" spans="1:11" ht="14.25">
      <c r="A39" s="62" t="s">
        <v>158</v>
      </c>
      <c r="B39" s="16">
        <v>99100</v>
      </c>
      <c r="C39" s="16">
        <v>1100</v>
      </c>
      <c r="D39" s="16">
        <v>9594</v>
      </c>
      <c r="E39" s="42">
        <f aca="true" t="shared" si="6" ref="E39:E47">+(B39-C39-D39)*0.125</f>
        <v>11050.75</v>
      </c>
      <c r="F39" s="42">
        <f t="shared" si="1"/>
        <v>1989.135</v>
      </c>
      <c r="G39" s="16">
        <v>3598</v>
      </c>
      <c r="H39" s="16">
        <f aca="true" t="shared" si="7" ref="H39:H47">+G39*0.042</f>
        <v>151.116</v>
      </c>
      <c r="I39" s="16">
        <f t="shared" si="3"/>
        <v>105195.00099999999</v>
      </c>
      <c r="J39" s="9"/>
      <c r="K39" s="1"/>
    </row>
    <row r="40" spans="1:11" ht="14.25">
      <c r="A40" s="62" t="s">
        <v>186</v>
      </c>
      <c r="B40" s="16">
        <v>97200</v>
      </c>
      <c r="C40" s="16">
        <v>1100</v>
      </c>
      <c r="D40" s="16">
        <v>9543</v>
      </c>
      <c r="E40" s="42">
        <f t="shared" si="6"/>
        <v>10819.625</v>
      </c>
      <c r="F40" s="42">
        <f t="shared" si="1"/>
        <v>1947.5325</v>
      </c>
      <c r="G40" s="16">
        <v>3598</v>
      </c>
      <c r="H40" s="16">
        <f t="shared" si="7"/>
        <v>151.116</v>
      </c>
      <c r="I40" s="16">
        <f t="shared" si="3"/>
        <v>103073.2735</v>
      </c>
      <c r="J40" s="9"/>
      <c r="K40" s="1"/>
    </row>
    <row r="41" spans="1:11" ht="14.25">
      <c r="A41" s="15" t="s">
        <v>72</v>
      </c>
      <c r="B41" s="16">
        <v>97000</v>
      </c>
      <c r="C41" s="16">
        <v>1100</v>
      </c>
      <c r="D41" s="16">
        <v>8560</v>
      </c>
      <c r="E41" s="42">
        <f t="shared" si="6"/>
        <v>10917.5</v>
      </c>
      <c r="F41" s="42">
        <f t="shared" si="1"/>
        <v>1965.15</v>
      </c>
      <c r="G41" s="16">
        <v>3598</v>
      </c>
      <c r="H41" s="16">
        <f t="shared" si="7"/>
        <v>151.116</v>
      </c>
      <c r="I41" s="16">
        <f t="shared" si="3"/>
        <v>103971.76599999999</v>
      </c>
      <c r="J41" s="9"/>
      <c r="K41" s="1"/>
    </row>
    <row r="42" spans="1:11" ht="14.25">
      <c r="A42" s="15" t="s">
        <v>190</v>
      </c>
      <c r="B42" s="16">
        <v>95000</v>
      </c>
      <c r="C42" s="16">
        <v>1100</v>
      </c>
      <c r="D42" s="16">
        <v>8810</v>
      </c>
      <c r="E42" s="42">
        <f t="shared" si="6"/>
        <v>10636.25</v>
      </c>
      <c r="F42" s="42">
        <f t="shared" si="1"/>
        <v>1914.525</v>
      </c>
      <c r="G42" s="16">
        <v>3598</v>
      </c>
      <c r="H42" s="16">
        <f t="shared" si="7"/>
        <v>151.116</v>
      </c>
      <c r="I42" s="16">
        <f t="shared" si="3"/>
        <v>101389.89099999999</v>
      </c>
      <c r="J42" s="9"/>
      <c r="K42" s="1"/>
    </row>
    <row r="43" spans="1:11" ht="14.25">
      <c r="A43" s="15" t="s">
        <v>123</v>
      </c>
      <c r="B43" s="16">
        <v>96000</v>
      </c>
      <c r="C43" s="16">
        <v>1100</v>
      </c>
      <c r="D43" s="16">
        <v>9750</v>
      </c>
      <c r="E43" s="42">
        <f t="shared" si="6"/>
        <v>10643.75</v>
      </c>
      <c r="F43" s="42">
        <f t="shared" si="1"/>
        <v>1915.875</v>
      </c>
      <c r="G43" s="16">
        <v>3598</v>
      </c>
      <c r="H43" s="16">
        <f t="shared" si="7"/>
        <v>151.116</v>
      </c>
      <c r="I43" s="16">
        <f t="shared" si="3"/>
        <v>101458.741</v>
      </c>
      <c r="J43" s="9"/>
      <c r="K43" s="1"/>
    </row>
    <row r="44" spans="1:11" ht="14.25">
      <c r="A44" s="15" t="s">
        <v>124</v>
      </c>
      <c r="B44" s="16">
        <v>95500</v>
      </c>
      <c r="C44" s="16">
        <v>1100</v>
      </c>
      <c r="D44" s="16">
        <v>9750</v>
      </c>
      <c r="E44" s="42">
        <f t="shared" si="6"/>
        <v>10581.25</v>
      </c>
      <c r="F44" s="42">
        <f t="shared" si="1"/>
        <v>1904.625</v>
      </c>
      <c r="G44" s="16">
        <v>3598</v>
      </c>
      <c r="H44" s="16">
        <f t="shared" si="7"/>
        <v>151.116</v>
      </c>
      <c r="I44" s="16">
        <f t="shared" si="3"/>
        <v>100884.991</v>
      </c>
      <c r="J44" s="9"/>
      <c r="K44" s="1"/>
    </row>
    <row r="45" spans="1:11" ht="14.25">
      <c r="A45" s="15" t="s">
        <v>73</v>
      </c>
      <c r="B45" s="16">
        <v>97200</v>
      </c>
      <c r="C45" s="16">
        <v>1100</v>
      </c>
      <c r="D45" s="16">
        <v>7598</v>
      </c>
      <c r="E45" s="42">
        <f t="shared" si="6"/>
        <v>11062.75</v>
      </c>
      <c r="F45" s="42">
        <f t="shared" si="1"/>
        <v>1991.295</v>
      </c>
      <c r="G45" s="16">
        <v>3598</v>
      </c>
      <c r="H45" s="16">
        <f t="shared" si="7"/>
        <v>151.116</v>
      </c>
      <c r="I45" s="16">
        <f t="shared" si="3"/>
        <v>105305.161</v>
      </c>
      <c r="J45" s="9"/>
      <c r="K45" s="1"/>
    </row>
    <row r="46" spans="1:11" ht="14.25">
      <c r="A46" s="15" t="s">
        <v>44</v>
      </c>
      <c r="B46" s="16">
        <v>100200</v>
      </c>
      <c r="C46" s="16">
        <v>1100</v>
      </c>
      <c r="D46" s="16">
        <v>7598</v>
      </c>
      <c r="E46" s="42">
        <f t="shared" si="6"/>
        <v>11437.75</v>
      </c>
      <c r="F46" s="42">
        <f t="shared" si="1"/>
        <v>2058.795</v>
      </c>
      <c r="G46" s="16">
        <v>3598</v>
      </c>
      <c r="H46" s="16">
        <f t="shared" si="7"/>
        <v>151.116</v>
      </c>
      <c r="I46" s="16">
        <f t="shared" si="3"/>
        <v>108747.661</v>
      </c>
      <c r="J46" s="9"/>
      <c r="K46" s="1"/>
    </row>
    <row r="47" spans="1:11" ht="14.25">
      <c r="A47" s="70" t="s">
        <v>154</v>
      </c>
      <c r="B47" s="16">
        <v>100500</v>
      </c>
      <c r="C47" s="16">
        <v>1100</v>
      </c>
      <c r="D47" s="16">
        <v>9834</v>
      </c>
      <c r="E47" s="42">
        <f t="shared" si="6"/>
        <v>11195.75</v>
      </c>
      <c r="F47" s="42">
        <f t="shared" si="1"/>
        <v>2015.2350000000001</v>
      </c>
      <c r="G47" s="16">
        <v>3598</v>
      </c>
      <c r="H47" s="16">
        <f t="shared" si="7"/>
        <v>151.116</v>
      </c>
      <c r="I47" s="16">
        <f t="shared" si="3"/>
        <v>106526.101</v>
      </c>
      <c r="J47" s="9"/>
      <c r="K47" s="1"/>
    </row>
    <row r="48" spans="1:11" ht="18" customHeight="1">
      <c r="A48" s="38" t="s">
        <v>14</v>
      </c>
      <c r="B48" s="16"/>
      <c r="C48" s="16"/>
      <c r="D48" s="16"/>
      <c r="E48" s="16"/>
      <c r="F48" s="42">
        <f t="shared" si="1"/>
        <v>0</v>
      </c>
      <c r="G48" s="16"/>
      <c r="H48" s="16"/>
      <c r="I48" s="16"/>
      <c r="J48" s="9"/>
      <c r="K48" s="1"/>
    </row>
    <row r="49" spans="1:11" ht="14.25">
      <c r="A49" s="15" t="s">
        <v>131</v>
      </c>
      <c r="B49" s="16">
        <v>98900</v>
      </c>
      <c r="C49" s="16">
        <v>1100</v>
      </c>
      <c r="D49" s="16">
        <v>8437</v>
      </c>
      <c r="E49" s="42">
        <f>+(B49-C49-D49)*0.125</f>
        <v>11170.375</v>
      </c>
      <c r="F49" s="42">
        <f t="shared" si="1"/>
        <v>2010.6675</v>
      </c>
      <c r="G49" s="16">
        <v>3598</v>
      </c>
      <c r="H49" s="16">
        <f aca="true" t="shared" si="8" ref="H49:H56">+G49*0.042</f>
        <v>151.116</v>
      </c>
      <c r="I49" s="16">
        <f t="shared" si="3"/>
        <v>106293.15849999999</v>
      </c>
      <c r="J49" s="9"/>
      <c r="K49" s="1"/>
    </row>
    <row r="50" spans="1:11" ht="14.25">
      <c r="A50" s="15" t="s">
        <v>130</v>
      </c>
      <c r="B50" s="16">
        <v>97900</v>
      </c>
      <c r="C50" s="16">
        <v>1100</v>
      </c>
      <c r="D50" s="16">
        <v>8437</v>
      </c>
      <c r="E50" s="42">
        <f aca="true" t="shared" si="9" ref="E50:E56">+(B50-C50-D50)*0.125</f>
        <v>11045.375</v>
      </c>
      <c r="F50" s="42">
        <f t="shared" si="1"/>
        <v>1988.1675</v>
      </c>
      <c r="G50" s="16">
        <v>3598</v>
      </c>
      <c r="H50" s="16">
        <f t="shared" si="8"/>
        <v>151.116</v>
      </c>
      <c r="I50" s="16">
        <f t="shared" si="3"/>
        <v>105145.65849999999</v>
      </c>
      <c r="J50" s="9"/>
      <c r="K50" s="1"/>
    </row>
    <row r="51" spans="1:11" ht="14.25">
      <c r="A51" s="15" t="s">
        <v>107</v>
      </c>
      <c r="B51" s="16">
        <v>97900</v>
      </c>
      <c r="C51" s="16">
        <v>1100</v>
      </c>
      <c r="D51" s="16">
        <v>8437</v>
      </c>
      <c r="E51" s="42">
        <f t="shared" si="9"/>
        <v>11045.375</v>
      </c>
      <c r="F51" s="42">
        <f t="shared" si="1"/>
        <v>1988.1675</v>
      </c>
      <c r="G51" s="16">
        <v>3598</v>
      </c>
      <c r="H51" s="16">
        <f t="shared" si="8"/>
        <v>151.116</v>
      </c>
      <c r="I51" s="16">
        <f t="shared" si="3"/>
        <v>105145.65849999999</v>
      </c>
      <c r="J51" s="9"/>
      <c r="K51" s="1"/>
    </row>
    <row r="52" spans="1:11" ht="14.25">
      <c r="A52" s="15" t="s">
        <v>40</v>
      </c>
      <c r="B52" s="16">
        <v>101250</v>
      </c>
      <c r="C52" s="16">
        <v>1100</v>
      </c>
      <c r="D52" s="16">
        <v>8932</v>
      </c>
      <c r="E52" s="42">
        <f t="shared" si="9"/>
        <v>11402.25</v>
      </c>
      <c r="F52" s="42">
        <f t="shared" si="1"/>
        <v>2052.405</v>
      </c>
      <c r="G52" s="16">
        <v>3598</v>
      </c>
      <c r="H52" s="16">
        <f t="shared" si="8"/>
        <v>151.116</v>
      </c>
      <c r="I52" s="16">
        <f t="shared" si="3"/>
        <v>108421.771</v>
      </c>
      <c r="J52" s="9"/>
      <c r="K52" s="1"/>
    </row>
    <row r="53" spans="1:11" ht="14.25">
      <c r="A53" s="15" t="s">
        <v>50</v>
      </c>
      <c r="B53" s="16">
        <v>102750</v>
      </c>
      <c r="C53" s="16">
        <v>1100</v>
      </c>
      <c r="D53" s="16">
        <v>8932</v>
      </c>
      <c r="E53" s="42">
        <f t="shared" si="9"/>
        <v>11589.75</v>
      </c>
      <c r="F53" s="42">
        <f t="shared" si="1"/>
        <v>2086.155</v>
      </c>
      <c r="G53" s="16">
        <v>3598</v>
      </c>
      <c r="H53" s="16">
        <f t="shared" si="8"/>
        <v>151.116</v>
      </c>
      <c r="I53" s="16">
        <f t="shared" si="3"/>
        <v>110143.021</v>
      </c>
      <c r="J53" s="9"/>
      <c r="K53" s="1"/>
    </row>
    <row r="54" spans="1:11" ht="14.25">
      <c r="A54" s="15" t="s">
        <v>177</v>
      </c>
      <c r="B54" s="16">
        <v>99950</v>
      </c>
      <c r="C54" s="16">
        <v>1100</v>
      </c>
      <c r="D54" s="16">
        <v>7954</v>
      </c>
      <c r="E54" s="42">
        <f t="shared" si="9"/>
        <v>11362</v>
      </c>
      <c r="F54" s="42">
        <f t="shared" si="1"/>
        <v>2045.16</v>
      </c>
      <c r="G54" s="16">
        <v>3598</v>
      </c>
      <c r="H54" s="16">
        <f t="shared" si="8"/>
        <v>151.116</v>
      </c>
      <c r="I54" s="16">
        <f t="shared" si="3"/>
        <v>108052.276</v>
      </c>
      <c r="J54" s="9"/>
      <c r="K54" s="1"/>
    </row>
    <row r="55" spans="1:11" ht="14.25">
      <c r="A55" s="15" t="s">
        <v>173</v>
      </c>
      <c r="B55" s="16">
        <v>99450</v>
      </c>
      <c r="C55" s="16">
        <v>1100</v>
      </c>
      <c r="D55" s="16">
        <v>7954</v>
      </c>
      <c r="E55" s="42">
        <f t="shared" si="9"/>
        <v>11299.5</v>
      </c>
      <c r="F55" s="42">
        <f t="shared" si="1"/>
        <v>2033.91</v>
      </c>
      <c r="G55" s="16">
        <v>3598</v>
      </c>
      <c r="H55" s="16">
        <f t="shared" si="8"/>
        <v>151.116</v>
      </c>
      <c r="I55" s="16">
        <f t="shared" si="3"/>
        <v>107478.526</v>
      </c>
      <c r="J55" s="9"/>
      <c r="K55" s="1"/>
    </row>
    <row r="56" spans="1:11" ht="14.25">
      <c r="A56" s="15" t="s">
        <v>11</v>
      </c>
      <c r="B56" s="16">
        <v>93266</v>
      </c>
      <c r="C56" s="84">
        <v>0</v>
      </c>
      <c r="D56" s="16">
        <v>2100</v>
      </c>
      <c r="E56" s="42">
        <f t="shared" si="9"/>
        <v>11395.75</v>
      </c>
      <c r="F56" s="42">
        <f t="shared" si="1"/>
        <v>2051.235</v>
      </c>
      <c r="G56" s="16">
        <v>3598</v>
      </c>
      <c r="H56" s="16">
        <f t="shared" si="8"/>
        <v>151.116</v>
      </c>
      <c r="I56" s="16">
        <f t="shared" si="3"/>
        <v>108362.101</v>
      </c>
      <c r="J56" s="9"/>
      <c r="K56" s="1"/>
    </row>
    <row r="57" spans="1:11" ht="18" customHeight="1">
      <c r="A57" s="18" t="s">
        <v>31</v>
      </c>
      <c r="B57" s="19"/>
      <c r="C57" s="19"/>
      <c r="D57" s="19"/>
      <c r="E57" s="31"/>
      <c r="F57" s="31"/>
      <c r="G57" s="31"/>
      <c r="H57" s="31"/>
      <c r="I57" s="31"/>
      <c r="J57" s="19"/>
      <c r="K57" s="1"/>
    </row>
    <row r="58" spans="1:11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  <c r="K58" s="3"/>
    </row>
    <row r="59" spans="1:11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  <c r="K59" s="5"/>
    </row>
    <row r="60" spans="1:11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  <c r="K60" s="5"/>
    </row>
    <row r="61" spans="1:11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  <c r="K61" s="5"/>
    </row>
    <row r="62" spans="1:11" ht="16.5" customHeight="1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6.5" customHeight="1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4"/>
      <c r="K64" s="4"/>
    </row>
    <row r="65" spans="1:11" ht="16.5" customHeight="1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4"/>
      <c r="K65" s="4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1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  <c r="K73" s="1"/>
    </row>
    <row r="74" spans="1:11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  <c r="K74" s="1"/>
    </row>
    <row r="75" spans="1:11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  <c r="K75" s="1"/>
    </row>
    <row r="76" ht="12.75"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 t="s">
        <v>15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</sheetData>
  <sheetProtection/>
  <mergeCells count="11">
    <mergeCell ref="A1:J1"/>
    <mergeCell ref="A2:J2"/>
    <mergeCell ref="A3:J3"/>
    <mergeCell ref="A4:J4"/>
    <mergeCell ref="A5:I5"/>
    <mergeCell ref="A6:I6"/>
    <mergeCell ref="H58:I58"/>
    <mergeCell ref="H59:I59"/>
    <mergeCell ref="G60:I60"/>
    <mergeCell ref="G61:I61"/>
    <mergeCell ref="A7:J7"/>
  </mergeCells>
  <hyperlinks>
    <hyperlink ref="E9" r:id="rId1" display="E.D.@ 14.42%"/>
  </hyperlinks>
  <printOptions/>
  <pageMargins left="0.3" right="0" top="0.2" bottom="0" header="0" footer="0"/>
  <pageSetup fitToHeight="1" fitToWidth="1"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76"/>
  <sheetViews>
    <sheetView zoomScalePageLayoutView="0" workbookViewId="0" topLeftCell="A49">
      <selection activeCell="A1" sqref="A1:J75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10.28125" style="0" customWidth="1"/>
    <col min="4" max="4" width="12.7109375" style="0" bestFit="1" customWidth="1"/>
    <col min="5" max="6" width="11.00390625" style="0" customWidth="1"/>
    <col min="7" max="7" width="12.8515625" style="0" bestFit="1" customWidth="1"/>
    <col min="8" max="8" width="11.8515625" style="0" customWidth="1"/>
    <col min="9" max="9" width="10.7109375" style="0" customWidth="1"/>
    <col min="10" max="10" width="9.57421875" style="0" customWidth="1"/>
  </cols>
  <sheetData>
    <row r="1" spans="1:10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8" customHeight="1">
      <c r="A5" s="11" t="s">
        <v>143</v>
      </c>
      <c r="B5" s="13"/>
      <c r="C5" s="13"/>
      <c r="D5" s="13"/>
      <c r="E5" s="13"/>
      <c r="F5" s="13"/>
      <c r="G5" s="13"/>
      <c r="H5" s="13"/>
      <c r="I5" s="53"/>
      <c r="J5" s="46"/>
    </row>
    <row r="6" spans="1:10" s="2" customFormat="1" ht="13.5" customHeight="1">
      <c r="A6" s="55" t="s">
        <v>164</v>
      </c>
      <c r="B6" s="12"/>
      <c r="C6" s="12"/>
      <c r="D6" s="12"/>
      <c r="E6" s="12"/>
      <c r="F6" s="12"/>
      <c r="G6" s="12"/>
      <c r="H6" s="12"/>
      <c r="I6" s="10"/>
      <c r="J6" s="1"/>
    </row>
    <row r="7" spans="1:10" ht="15.75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8"/>
      <c r="B8" s="8" t="s">
        <v>4</v>
      </c>
      <c r="C8" s="8" t="s">
        <v>5</v>
      </c>
      <c r="D8" s="8" t="s">
        <v>5</v>
      </c>
      <c r="E8" s="8" t="s">
        <v>6</v>
      </c>
      <c r="F8" s="72" t="s">
        <v>183</v>
      </c>
      <c r="G8" s="9" t="s">
        <v>18</v>
      </c>
      <c r="I8" s="97"/>
      <c r="J8" s="97"/>
    </row>
    <row r="9" spans="1:10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10</v>
      </c>
      <c r="H9" s="4"/>
      <c r="I9" s="30"/>
      <c r="J9" s="30"/>
    </row>
    <row r="10" spans="1:10" ht="14.25">
      <c r="A10" s="62" t="s">
        <v>199</v>
      </c>
      <c r="B10" s="17">
        <v>100050</v>
      </c>
      <c r="C10" s="16">
        <v>1100</v>
      </c>
      <c r="D10" s="42">
        <v>6979</v>
      </c>
      <c r="E10" s="42">
        <f aca="true" t="shared" si="0" ref="E10:E27">+(B10-C10-D10)*0.125</f>
        <v>11496.375</v>
      </c>
      <c r="F10" s="42">
        <f>+(B10-C10-D10+E10)*0.02</f>
        <v>2069.3475</v>
      </c>
      <c r="G10" s="16">
        <f>+B10-C10-D10+E10+F10</f>
        <v>105536.7225</v>
      </c>
      <c r="H10" s="19"/>
      <c r="I10" s="49" t="s">
        <v>48</v>
      </c>
      <c r="J10" s="50"/>
    </row>
    <row r="11" spans="1:10" ht="14.25">
      <c r="A11" s="62" t="s">
        <v>198</v>
      </c>
      <c r="B11" s="17">
        <v>101550</v>
      </c>
      <c r="C11" s="16">
        <v>1100</v>
      </c>
      <c r="D11" s="42">
        <v>6979</v>
      </c>
      <c r="E11" s="42">
        <f t="shared" si="0"/>
        <v>11683.875</v>
      </c>
      <c r="F11" s="42">
        <f aca="true" t="shared" si="1" ref="F11:F27">+(B11-C11-D11+E11)*0.02</f>
        <v>2103.0975</v>
      </c>
      <c r="G11" s="16">
        <f aca="true" t="shared" si="2" ref="G11:G27">+B11-C11-D11+E11+F11</f>
        <v>107257.9725</v>
      </c>
      <c r="H11" s="19"/>
      <c r="I11" s="29"/>
      <c r="J11" s="29"/>
    </row>
    <row r="12" spans="1:10" ht="14.25">
      <c r="A12" s="62" t="s">
        <v>197</v>
      </c>
      <c r="B12" s="17">
        <v>99550</v>
      </c>
      <c r="C12" s="16">
        <v>1100</v>
      </c>
      <c r="D12" s="42">
        <v>6979</v>
      </c>
      <c r="E12" s="42">
        <f t="shared" si="0"/>
        <v>11433.875</v>
      </c>
      <c r="F12" s="42">
        <f t="shared" si="1"/>
        <v>2058.0975</v>
      </c>
      <c r="G12" s="16">
        <f t="shared" si="2"/>
        <v>104962.9725</v>
      </c>
      <c r="H12" s="19"/>
      <c r="I12" s="29"/>
      <c r="J12" s="29"/>
    </row>
    <row r="13" spans="1:10" ht="14.25">
      <c r="A13" s="62" t="s">
        <v>191</v>
      </c>
      <c r="B13" s="17">
        <v>100000</v>
      </c>
      <c r="C13" s="16">
        <v>1100</v>
      </c>
      <c r="D13" s="42">
        <v>5217</v>
      </c>
      <c r="E13" s="42">
        <f t="shared" si="0"/>
        <v>11710.375</v>
      </c>
      <c r="F13" s="42">
        <f t="shared" si="1"/>
        <v>2107.8675</v>
      </c>
      <c r="G13" s="16">
        <f t="shared" si="2"/>
        <v>107501.2425</v>
      </c>
      <c r="H13" s="66" t="s">
        <v>20</v>
      </c>
      <c r="I13" s="32" t="s">
        <v>21</v>
      </c>
      <c r="J13" s="9" t="s">
        <v>93</v>
      </c>
    </row>
    <row r="14" spans="1:10" ht="14.25">
      <c r="A14" s="62" t="s">
        <v>89</v>
      </c>
      <c r="B14" s="17">
        <v>101500</v>
      </c>
      <c r="C14" s="16">
        <v>1100</v>
      </c>
      <c r="D14" s="42">
        <v>5217</v>
      </c>
      <c r="E14" s="42">
        <f t="shared" si="0"/>
        <v>11897.875</v>
      </c>
      <c r="F14" s="42">
        <f t="shared" si="1"/>
        <v>2141.6175</v>
      </c>
      <c r="G14" s="16">
        <f t="shared" si="2"/>
        <v>109222.4925</v>
      </c>
      <c r="H14" s="33" t="s">
        <v>22</v>
      </c>
      <c r="I14" s="32" t="s">
        <v>23</v>
      </c>
      <c r="J14" s="61">
        <v>0.042</v>
      </c>
    </row>
    <row r="15" spans="1:10" ht="14.25">
      <c r="A15" s="62" t="s">
        <v>88</v>
      </c>
      <c r="B15" s="17">
        <v>100500</v>
      </c>
      <c r="C15" s="16">
        <v>1100</v>
      </c>
      <c r="D15" s="42">
        <v>5217</v>
      </c>
      <c r="E15" s="42">
        <f t="shared" si="0"/>
        <v>11772.875</v>
      </c>
      <c r="F15" s="42">
        <f t="shared" si="1"/>
        <v>2119.1175</v>
      </c>
      <c r="G15" s="16">
        <f t="shared" si="2"/>
        <v>108074.9925</v>
      </c>
      <c r="H15" s="33"/>
      <c r="I15" s="33"/>
      <c r="J15" s="32"/>
    </row>
    <row r="16" spans="1:10" ht="14.25">
      <c r="A16" s="62" t="s">
        <v>39</v>
      </c>
      <c r="B16" s="16">
        <v>105700</v>
      </c>
      <c r="C16" s="16">
        <v>1100</v>
      </c>
      <c r="D16" s="42">
        <v>7587</v>
      </c>
      <c r="E16" s="42">
        <f t="shared" si="0"/>
        <v>12126.625</v>
      </c>
      <c r="F16" s="42">
        <f t="shared" si="1"/>
        <v>2182.7925</v>
      </c>
      <c r="G16" s="16">
        <f t="shared" si="2"/>
        <v>111322.4175</v>
      </c>
      <c r="H16" s="33"/>
      <c r="I16" s="66"/>
      <c r="J16" s="32"/>
    </row>
    <row r="17" spans="1:10" ht="14.25">
      <c r="A17" s="62" t="s">
        <v>30</v>
      </c>
      <c r="B17" s="16">
        <v>100950</v>
      </c>
      <c r="C17" s="16">
        <v>1100</v>
      </c>
      <c r="D17" s="42">
        <v>5283</v>
      </c>
      <c r="E17" s="42">
        <f t="shared" si="0"/>
        <v>11820.875</v>
      </c>
      <c r="F17" s="42">
        <f t="shared" si="1"/>
        <v>2127.7575</v>
      </c>
      <c r="G17" s="16">
        <f t="shared" si="2"/>
        <v>108515.6325</v>
      </c>
      <c r="H17" s="76" t="s">
        <v>138</v>
      </c>
      <c r="I17" s="47">
        <v>3038</v>
      </c>
      <c r="J17" s="16">
        <f>+I17*0.042</f>
        <v>127.596</v>
      </c>
    </row>
    <row r="18" spans="1:10" ht="14.25">
      <c r="A18" s="62" t="s">
        <v>151</v>
      </c>
      <c r="B18" s="16">
        <v>105350</v>
      </c>
      <c r="C18" s="16">
        <v>1100</v>
      </c>
      <c r="D18" s="42">
        <v>7720</v>
      </c>
      <c r="E18" s="42">
        <f t="shared" si="0"/>
        <v>12066.25</v>
      </c>
      <c r="F18" s="42">
        <f t="shared" si="1"/>
        <v>2171.925</v>
      </c>
      <c r="G18" s="16">
        <f t="shared" si="2"/>
        <v>110768.175</v>
      </c>
      <c r="H18" s="76"/>
      <c r="I18" s="47"/>
      <c r="J18" s="16"/>
    </row>
    <row r="19" spans="1:10" ht="14.25">
      <c r="A19" s="62" t="s">
        <v>192</v>
      </c>
      <c r="B19" s="16">
        <v>101850</v>
      </c>
      <c r="C19" s="16">
        <v>1100</v>
      </c>
      <c r="D19" s="42">
        <v>6857</v>
      </c>
      <c r="E19" s="42">
        <f t="shared" si="0"/>
        <v>11736.625</v>
      </c>
      <c r="F19" s="42">
        <f t="shared" si="1"/>
        <v>2112.5925</v>
      </c>
      <c r="G19" s="16">
        <f t="shared" si="2"/>
        <v>107742.2175</v>
      </c>
      <c r="H19" s="76" t="s">
        <v>139</v>
      </c>
      <c r="I19" s="47">
        <v>3008</v>
      </c>
      <c r="J19" s="16">
        <f>+I19*0.042</f>
        <v>126.33600000000001</v>
      </c>
    </row>
    <row r="20" spans="1:10" ht="14.25">
      <c r="A20" s="62" t="s">
        <v>145</v>
      </c>
      <c r="B20" s="16">
        <v>102850</v>
      </c>
      <c r="C20" s="16">
        <v>1100</v>
      </c>
      <c r="D20" s="42">
        <v>9002</v>
      </c>
      <c r="E20" s="42">
        <f t="shared" si="0"/>
        <v>11593.5</v>
      </c>
      <c r="F20" s="42">
        <f t="shared" si="1"/>
        <v>2086.83</v>
      </c>
      <c r="G20" s="16">
        <f t="shared" si="2"/>
        <v>106428.33</v>
      </c>
      <c r="H20" s="76" t="s">
        <v>211</v>
      </c>
      <c r="I20" s="47">
        <v>3032</v>
      </c>
      <c r="J20" s="16">
        <f>+I20*0.042</f>
        <v>127.34400000000001</v>
      </c>
    </row>
    <row r="21" spans="1:10" ht="14.25">
      <c r="A21" s="62" t="s">
        <v>146</v>
      </c>
      <c r="B21" s="16">
        <v>104250</v>
      </c>
      <c r="C21" s="16">
        <v>1100</v>
      </c>
      <c r="D21" s="43">
        <v>7977</v>
      </c>
      <c r="E21" s="42">
        <f t="shared" si="0"/>
        <v>11896.625</v>
      </c>
      <c r="F21" s="42">
        <f t="shared" si="1"/>
        <v>2141.3925</v>
      </c>
      <c r="G21" s="16">
        <f t="shared" si="2"/>
        <v>109211.0175</v>
      </c>
      <c r="H21" s="76" t="s">
        <v>140</v>
      </c>
      <c r="I21" s="47">
        <v>3305</v>
      </c>
      <c r="J21" s="16">
        <f>+I21*0.042</f>
        <v>138.81</v>
      </c>
    </row>
    <row r="22" spans="1:10" ht="14.25">
      <c r="A22" s="62" t="s">
        <v>122</v>
      </c>
      <c r="B22" s="17">
        <v>99900</v>
      </c>
      <c r="C22" s="16">
        <v>1100</v>
      </c>
      <c r="D22" s="43">
        <v>6517</v>
      </c>
      <c r="E22" s="42">
        <f t="shared" si="0"/>
        <v>11535.375</v>
      </c>
      <c r="F22" s="42">
        <f t="shared" si="1"/>
        <v>2076.3675</v>
      </c>
      <c r="G22" s="16">
        <f t="shared" si="2"/>
        <v>105894.7425</v>
      </c>
      <c r="H22" s="76"/>
      <c r="I22" s="47"/>
      <c r="J22" s="16"/>
    </row>
    <row r="23" spans="1:10" ht="14.25">
      <c r="A23" s="62" t="s">
        <v>87</v>
      </c>
      <c r="B23" s="16">
        <v>103950</v>
      </c>
      <c r="C23" s="16">
        <v>1100</v>
      </c>
      <c r="D23" s="42">
        <v>7675</v>
      </c>
      <c r="E23" s="42">
        <f t="shared" si="0"/>
        <v>11896.875</v>
      </c>
      <c r="F23" s="42">
        <f t="shared" si="1"/>
        <v>2141.4375</v>
      </c>
      <c r="G23" s="16">
        <f t="shared" si="2"/>
        <v>109213.3125</v>
      </c>
      <c r="H23" s="76" t="s">
        <v>141</v>
      </c>
      <c r="I23" s="47">
        <v>3287</v>
      </c>
      <c r="J23" s="16">
        <f>+I23*0.042</f>
        <v>138.054</v>
      </c>
    </row>
    <row r="24" spans="1:10" ht="14.25">
      <c r="A24" s="62" t="s">
        <v>147</v>
      </c>
      <c r="B24" s="16">
        <v>108700</v>
      </c>
      <c r="C24" s="16">
        <v>1100</v>
      </c>
      <c r="D24" s="43">
        <v>10289</v>
      </c>
      <c r="E24" s="42">
        <f t="shared" si="0"/>
        <v>12163.875</v>
      </c>
      <c r="F24" s="42">
        <f t="shared" si="1"/>
        <v>2189.4975</v>
      </c>
      <c r="G24" s="16">
        <f t="shared" si="2"/>
        <v>111664.3725</v>
      </c>
      <c r="H24" s="33"/>
      <c r="I24" s="47"/>
      <c r="J24" s="47"/>
    </row>
    <row r="25" spans="1:10" ht="14.25">
      <c r="A25" s="62" t="s">
        <v>172</v>
      </c>
      <c r="B25" s="16">
        <v>102750</v>
      </c>
      <c r="C25" s="16">
        <v>1100</v>
      </c>
      <c r="D25" s="43">
        <v>7977</v>
      </c>
      <c r="E25" s="42">
        <f t="shared" si="0"/>
        <v>11709.125</v>
      </c>
      <c r="F25" s="42">
        <f t="shared" si="1"/>
        <v>2107.6425</v>
      </c>
      <c r="G25" s="16">
        <f t="shared" si="2"/>
        <v>107489.7675</v>
      </c>
      <c r="H25" s="33" t="s">
        <v>142</v>
      </c>
      <c r="I25" s="67">
        <v>3140</v>
      </c>
      <c r="J25" s="16">
        <f>+I25*0.042</f>
        <v>131.88</v>
      </c>
    </row>
    <row r="26" spans="1:10" ht="13.5" customHeight="1">
      <c r="A26" s="62" t="s">
        <v>189</v>
      </c>
      <c r="B26" s="16">
        <v>95167</v>
      </c>
      <c r="C26" s="84">
        <v>0</v>
      </c>
      <c r="D26" s="42">
        <v>2150</v>
      </c>
      <c r="E26" s="42">
        <f t="shared" si="0"/>
        <v>11627.125</v>
      </c>
      <c r="F26" s="42">
        <f t="shared" si="1"/>
        <v>2092.8825</v>
      </c>
      <c r="G26" s="16">
        <f t="shared" si="2"/>
        <v>106737.0075</v>
      </c>
      <c r="H26" s="33"/>
      <c r="I26" s="33"/>
      <c r="J26" s="32"/>
    </row>
    <row r="27" spans="1:10" ht="14.25">
      <c r="A27" s="62" t="s">
        <v>11</v>
      </c>
      <c r="B27" s="16">
        <v>94167</v>
      </c>
      <c r="C27" s="84">
        <v>0</v>
      </c>
      <c r="D27" s="42">
        <v>2100</v>
      </c>
      <c r="E27" s="42">
        <f t="shared" si="0"/>
        <v>11508.375</v>
      </c>
      <c r="F27" s="42">
        <f t="shared" si="1"/>
        <v>2071.5075</v>
      </c>
      <c r="G27" s="16">
        <f t="shared" si="2"/>
        <v>105646.8825</v>
      </c>
      <c r="H27" s="33"/>
      <c r="I27" s="33"/>
      <c r="J27" s="36"/>
    </row>
    <row r="28" spans="1:10" ht="15">
      <c r="A28" s="38" t="s">
        <v>12</v>
      </c>
      <c r="B28" s="16"/>
      <c r="C28" s="16"/>
      <c r="D28" s="42"/>
      <c r="E28" s="9"/>
      <c r="F28" s="9"/>
      <c r="G28" s="9"/>
      <c r="H28" s="33"/>
      <c r="I28" s="33"/>
      <c r="J28" s="32"/>
    </row>
    <row r="29" spans="1:9" ht="18" customHeight="1">
      <c r="A29" s="15" t="s">
        <v>29</v>
      </c>
      <c r="B29" s="16">
        <v>93800</v>
      </c>
      <c r="C29" s="16">
        <v>1100</v>
      </c>
      <c r="D29" s="16">
        <v>6617</v>
      </c>
      <c r="E29" s="42">
        <f aca="true" t="shared" si="3" ref="E29:E37">+(B29-C29-D29)*0.125</f>
        <v>10760.375</v>
      </c>
      <c r="F29" s="42">
        <f aca="true" t="shared" si="4" ref="F29:F37">+(B29-C29-D29+E29)*0.02</f>
        <v>1936.8675</v>
      </c>
      <c r="G29" s="16">
        <f aca="true" t="shared" si="5" ref="G29:G37">+B29-C29-D29+E29+F29</f>
        <v>98780.2425</v>
      </c>
      <c r="H29" s="37" t="s">
        <v>34</v>
      </c>
      <c r="I29" s="1"/>
    </row>
    <row r="30" spans="1:10" ht="14.25">
      <c r="A30" s="15" t="s">
        <v>42</v>
      </c>
      <c r="B30" s="16">
        <v>92600</v>
      </c>
      <c r="C30" s="16">
        <v>1100</v>
      </c>
      <c r="D30" s="16">
        <v>8168</v>
      </c>
      <c r="E30" s="42">
        <f t="shared" si="3"/>
        <v>10416.5</v>
      </c>
      <c r="F30" s="42">
        <f t="shared" si="4"/>
        <v>1874.97</v>
      </c>
      <c r="G30" s="16">
        <f t="shared" si="5"/>
        <v>95623.47</v>
      </c>
      <c r="H30" s="19"/>
      <c r="I30" s="1"/>
      <c r="J30" s="1"/>
    </row>
    <row r="31" spans="1:10" ht="14.25">
      <c r="A31" s="15" t="s">
        <v>41</v>
      </c>
      <c r="B31" s="16">
        <v>90000</v>
      </c>
      <c r="C31" s="16">
        <v>1100</v>
      </c>
      <c r="D31" s="16">
        <v>6008</v>
      </c>
      <c r="E31" s="42">
        <f t="shared" si="3"/>
        <v>10361.5</v>
      </c>
      <c r="F31" s="42">
        <f t="shared" si="4"/>
        <v>1865.07</v>
      </c>
      <c r="G31" s="16">
        <f t="shared" si="5"/>
        <v>95118.57</v>
      </c>
      <c r="H31" s="19"/>
      <c r="I31" s="1"/>
      <c r="J31" s="7"/>
    </row>
    <row r="32" spans="1:10" ht="14.25">
      <c r="A32" s="15" t="s">
        <v>168</v>
      </c>
      <c r="B32" s="16">
        <v>93000</v>
      </c>
      <c r="C32" s="16">
        <v>1100</v>
      </c>
      <c r="D32" s="16">
        <v>6177</v>
      </c>
      <c r="E32" s="42">
        <f t="shared" si="3"/>
        <v>10715.375</v>
      </c>
      <c r="F32" s="42">
        <f t="shared" si="4"/>
        <v>1928.7675</v>
      </c>
      <c r="G32" s="16">
        <f t="shared" si="5"/>
        <v>98367.1425</v>
      </c>
      <c r="H32" s="19"/>
      <c r="I32" s="1"/>
      <c r="J32" s="1"/>
    </row>
    <row r="33" spans="1:10" ht="14.25">
      <c r="A33" s="15" t="s">
        <v>32</v>
      </c>
      <c r="B33" s="16">
        <v>97100</v>
      </c>
      <c r="C33" s="16">
        <v>1100</v>
      </c>
      <c r="D33" s="16">
        <v>8168</v>
      </c>
      <c r="E33" s="42">
        <f t="shared" si="3"/>
        <v>10979</v>
      </c>
      <c r="F33" s="42">
        <f t="shared" si="4"/>
        <v>1976.22</v>
      </c>
      <c r="G33" s="16">
        <f t="shared" si="5"/>
        <v>100787.22</v>
      </c>
      <c r="H33" s="19"/>
      <c r="I33" s="1"/>
      <c r="J33" s="1"/>
    </row>
    <row r="34" spans="1:10" ht="14.25">
      <c r="A34" s="15" t="s">
        <v>90</v>
      </c>
      <c r="B34" s="16">
        <v>95700</v>
      </c>
      <c r="C34" s="16">
        <v>1100</v>
      </c>
      <c r="D34" s="16">
        <v>6978</v>
      </c>
      <c r="E34" s="42">
        <f t="shared" si="3"/>
        <v>10952.75</v>
      </c>
      <c r="F34" s="42">
        <f t="shared" si="4"/>
        <v>1971.4950000000001</v>
      </c>
      <c r="G34" s="16">
        <f t="shared" si="5"/>
        <v>100546.245</v>
      </c>
      <c r="H34" s="19"/>
      <c r="I34" s="1"/>
      <c r="J34" s="1"/>
    </row>
    <row r="35" spans="1:10" ht="14.25">
      <c r="A35" s="15" t="s">
        <v>43</v>
      </c>
      <c r="B35" s="16">
        <v>89500</v>
      </c>
      <c r="C35" s="16">
        <v>1100</v>
      </c>
      <c r="D35" s="16">
        <v>6008</v>
      </c>
      <c r="E35" s="42">
        <f t="shared" si="3"/>
        <v>10299</v>
      </c>
      <c r="F35" s="42">
        <f t="shared" si="4"/>
        <v>1853.82</v>
      </c>
      <c r="G35" s="16">
        <f t="shared" si="5"/>
        <v>94544.82</v>
      </c>
      <c r="H35" s="19"/>
      <c r="I35" s="1"/>
      <c r="J35" s="1"/>
    </row>
    <row r="36" spans="1:10" ht="14.25">
      <c r="A36" s="15" t="s">
        <v>169</v>
      </c>
      <c r="B36" s="16">
        <v>92900</v>
      </c>
      <c r="C36" s="16">
        <v>1100</v>
      </c>
      <c r="D36" s="16">
        <v>5668</v>
      </c>
      <c r="E36" s="42">
        <f t="shared" si="3"/>
        <v>10766.5</v>
      </c>
      <c r="F36" s="42">
        <f t="shared" si="4"/>
        <v>1937.97</v>
      </c>
      <c r="G36" s="16">
        <f t="shared" si="5"/>
        <v>98836.47</v>
      </c>
      <c r="H36" s="19"/>
      <c r="I36" s="1"/>
      <c r="J36" s="1"/>
    </row>
    <row r="37" spans="1:10" ht="14.25">
      <c r="A37" s="15" t="s">
        <v>201</v>
      </c>
      <c r="B37" s="16">
        <v>85000</v>
      </c>
      <c r="C37" s="84">
        <v>0</v>
      </c>
      <c r="D37" s="84">
        <v>0</v>
      </c>
      <c r="E37" s="42">
        <f t="shared" si="3"/>
        <v>10625</v>
      </c>
      <c r="F37" s="42">
        <f t="shared" si="4"/>
        <v>1912.5</v>
      </c>
      <c r="G37" s="16">
        <f t="shared" si="5"/>
        <v>97537.5</v>
      </c>
      <c r="H37" s="19"/>
      <c r="I37" s="1"/>
      <c r="J37" s="1"/>
    </row>
    <row r="38" spans="1:10" ht="15">
      <c r="A38" s="38" t="s">
        <v>13</v>
      </c>
      <c r="B38" s="16"/>
      <c r="C38" s="16"/>
      <c r="D38" s="16"/>
      <c r="E38" s="16">
        <f>(B38-C38-D38)*16%</f>
        <v>0</v>
      </c>
      <c r="F38" s="16"/>
      <c r="G38" s="16">
        <f>(B38-C38-D38)*16%+(B38-C38-D38)</f>
        <v>0</v>
      </c>
      <c r="H38" s="19"/>
      <c r="I38" s="1"/>
      <c r="J38" s="1"/>
    </row>
    <row r="39" spans="1:10" ht="14.25">
      <c r="A39" s="62" t="s">
        <v>158</v>
      </c>
      <c r="B39" s="16">
        <v>99100</v>
      </c>
      <c r="C39" s="16">
        <v>1100</v>
      </c>
      <c r="D39" s="16">
        <v>8691</v>
      </c>
      <c r="E39" s="42">
        <f aca="true" t="shared" si="6" ref="E39:E47">+(B39-C39-D39)*0.125</f>
        <v>11163.625</v>
      </c>
      <c r="F39" s="42">
        <f aca="true" t="shared" si="7" ref="F39:F47">+(B39-C39-D39+E39)*0.02</f>
        <v>2009.4525</v>
      </c>
      <c r="G39" s="16">
        <f aca="true" t="shared" si="8" ref="G39:G47">+B39-C39-D39+E39+F39</f>
        <v>102482.0775</v>
      </c>
      <c r="H39" s="19"/>
      <c r="I39" s="1"/>
      <c r="J39" s="1"/>
    </row>
    <row r="40" spans="1:10" ht="14.25">
      <c r="A40" s="62" t="s">
        <v>186</v>
      </c>
      <c r="B40" s="16">
        <v>97200</v>
      </c>
      <c r="C40" s="16">
        <v>1100</v>
      </c>
      <c r="D40" s="16">
        <v>8639</v>
      </c>
      <c r="E40" s="42">
        <f t="shared" si="6"/>
        <v>10932.625</v>
      </c>
      <c r="F40" s="42">
        <f t="shared" si="7"/>
        <v>1967.8725</v>
      </c>
      <c r="G40" s="16">
        <f t="shared" si="8"/>
        <v>100361.4975</v>
      </c>
      <c r="H40" s="19"/>
      <c r="I40" s="1"/>
      <c r="J40" s="1"/>
    </row>
    <row r="41" spans="1:10" ht="14.25">
      <c r="A41" s="15" t="s">
        <v>72</v>
      </c>
      <c r="B41" s="16">
        <v>97000</v>
      </c>
      <c r="C41" s="16">
        <v>1100</v>
      </c>
      <c r="D41" s="16">
        <v>7657</v>
      </c>
      <c r="E41" s="42">
        <f t="shared" si="6"/>
        <v>11030.375</v>
      </c>
      <c r="F41" s="42">
        <f t="shared" si="7"/>
        <v>1985.4675</v>
      </c>
      <c r="G41" s="16">
        <f t="shared" si="8"/>
        <v>101258.8425</v>
      </c>
      <c r="H41" s="19"/>
      <c r="I41" s="1"/>
      <c r="J41" s="1"/>
    </row>
    <row r="42" spans="1:10" ht="14.25">
      <c r="A42" s="15" t="s">
        <v>190</v>
      </c>
      <c r="B42" s="16">
        <v>95000</v>
      </c>
      <c r="C42" s="16">
        <v>1100</v>
      </c>
      <c r="D42" s="16">
        <v>7906</v>
      </c>
      <c r="E42" s="42">
        <f t="shared" si="6"/>
        <v>10749.25</v>
      </c>
      <c r="F42" s="42">
        <f t="shared" si="7"/>
        <v>1934.865</v>
      </c>
      <c r="G42" s="16">
        <f t="shared" si="8"/>
        <v>98678.115</v>
      </c>
      <c r="H42" s="19"/>
      <c r="I42" s="1"/>
      <c r="J42" s="1"/>
    </row>
    <row r="43" spans="1:10" ht="14.25">
      <c r="A43" s="15" t="s">
        <v>123</v>
      </c>
      <c r="B43" s="16">
        <v>96000</v>
      </c>
      <c r="C43" s="16">
        <v>1100</v>
      </c>
      <c r="D43" s="16">
        <v>8850</v>
      </c>
      <c r="E43" s="42">
        <f t="shared" si="6"/>
        <v>10756.25</v>
      </c>
      <c r="F43" s="42">
        <f t="shared" si="7"/>
        <v>1936.125</v>
      </c>
      <c r="G43" s="16">
        <f t="shared" si="8"/>
        <v>98742.375</v>
      </c>
      <c r="H43" s="19"/>
      <c r="I43" s="1"/>
      <c r="J43" s="1"/>
    </row>
    <row r="44" spans="1:10" ht="14.25">
      <c r="A44" s="15" t="s">
        <v>124</v>
      </c>
      <c r="B44" s="16">
        <v>95500</v>
      </c>
      <c r="C44" s="16">
        <v>1100</v>
      </c>
      <c r="D44" s="16">
        <v>8850</v>
      </c>
      <c r="E44" s="42">
        <f t="shared" si="6"/>
        <v>10693.75</v>
      </c>
      <c r="F44" s="42">
        <f t="shared" si="7"/>
        <v>1924.875</v>
      </c>
      <c r="G44" s="16">
        <f t="shared" si="8"/>
        <v>98168.625</v>
      </c>
      <c r="H44" s="19"/>
      <c r="I44" s="1"/>
      <c r="J44" s="1"/>
    </row>
    <row r="45" spans="1:10" ht="14.25">
      <c r="A45" s="15" t="s">
        <v>73</v>
      </c>
      <c r="B45" s="16">
        <v>97200</v>
      </c>
      <c r="C45" s="16">
        <v>1100</v>
      </c>
      <c r="D45" s="16">
        <v>5981</v>
      </c>
      <c r="E45" s="42">
        <f t="shared" si="6"/>
        <v>11264.875</v>
      </c>
      <c r="F45" s="42">
        <f t="shared" si="7"/>
        <v>2027.6775</v>
      </c>
      <c r="G45" s="16">
        <f t="shared" si="8"/>
        <v>103411.5525</v>
      </c>
      <c r="H45" s="19"/>
      <c r="I45" s="1"/>
      <c r="J45" s="1"/>
    </row>
    <row r="46" spans="1:10" ht="14.25">
      <c r="A46" s="15" t="s">
        <v>44</v>
      </c>
      <c r="B46" s="16">
        <v>100200</v>
      </c>
      <c r="C46" s="16">
        <v>1100</v>
      </c>
      <c r="D46" s="16">
        <v>5981</v>
      </c>
      <c r="E46" s="42">
        <f t="shared" si="6"/>
        <v>11639.875</v>
      </c>
      <c r="F46" s="42">
        <f t="shared" si="7"/>
        <v>2095.1775000000002</v>
      </c>
      <c r="G46" s="16">
        <f t="shared" si="8"/>
        <v>106854.0525</v>
      </c>
      <c r="H46" s="19"/>
      <c r="I46" s="1"/>
      <c r="J46" s="1"/>
    </row>
    <row r="47" spans="1:10" ht="14.25">
      <c r="A47" s="70" t="s">
        <v>154</v>
      </c>
      <c r="B47" s="16">
        <v>100500</v>
      </c>
      <c r="C47" s="16">
        <v>1100</v>
      </c>
      <c r="D47" s="16">
        <v>8739</v>
      </c>
      <c r="E47" s="42">
        <f t="shared" si="6"/>
        <v>11332.625</v>
      </c>
      <c r="F47" s="42">
        <f t="shared" si="7"/>
        <v>2039.8725</v>
      </c>
      <c r="G47" s="16">
        <f t="shared" si="8"/>
        <v>104033.4975</v>
      </c>
      <c r="H47" s="19"/>
      <c r="I47" s="1"/>
      <c r="J47" s="1"/>
    </row>
    <row r="48" spans="1:10" ht="15">
      <c r="A48" s="38" t="s">
        <v>14</v>
      </c>
      <c r="B48" s="16"/>
      <c r="C48" s="16"/>
      <c r="D48" s="42"/>
      <c r="E48" s="16"/>
      <c r="F48" s="16"/>
      <c r="G48" s="16"/>
      <c r="H48" s="19"/>
      <c r="I48" s="1"/>
      <c r="J48" s="1"/>
    </row>
    <row r="49" spans="1:10" ht="14.25">
      <c r="A49" s="15" t="s">
        <v>131</v>
      </c>
      <c r="B49" s="16">
        <v>98900</v>
      </c>
      <c r="C49" s="16">
        <v>1100</v>
      </c>
      <c r="D49" s="42">
        <v>7473</v>
      </c>
      <c r="E49" s="42">
        <f aca="true" t="shared" si="9" ref="E49:E56">+(B49-C49-D49)*0.125</f>
        <v>11290.875</v>
      </c>
      <c r="F49" s="42">
        <f aca="true" t="shared" si="10" ref="F49:F56">+(B49-C49-D49+E49)*0.02</f>
        <v>2032.3575</v>
      </c>
      <c r="G49" s="16">
        <f aca="true" t="shared" si="11" ref="G49:G56">+B49-C49-D49+E49+F49</f>
        <v>103650.2325</v>
      </c>
      <c r="H49" s="19"/>
      <c r="I49" s="1"/>
      <c r="J49" s="1"/>
    </row>
    <row r="50" spans="1:10" ht="14.25">
      <c r="A50" s="15" t="s">
        <v>130</v>
      </c>
      <c r="B50" s="16">
        <v>97900</v>
      </c>
      <c r="C50" s="16">
        <v>1100</v>
      </c>
      <c r="D50" s="42">
        <v>7473</v>
      </c>
      <c r="E50" s="42">
        <f t="shared" si="9"/>
        <v>11165.875</v>
      </c>
      <c r="F50" s="42">
        <f t="shared" si="10"/>
        <v>2009.8575</v>
      </c>
      <c r="G50" s="16">
        <f t="shared" si="11"/>
        <v>102502.7325</v>
      </c>
      <c r="H50" s="19"/>
      <c r="I50" s="1"/>
      <c r="J50" s="1"/>
    </row>
    <row r="51" spans="1:10" ht="14.25">
      <c r="A51" s="15" t="s">
        <v>107</v>
      </c>
      <c r="B51" s="16">
        <v>97900</v>
      </c>
      <c r="C51" s="16">
        <v>1100</v>
      </c>
      <c r="D51" s="42">
        <v>7473</v>
      </c>
      <c r="E51" s="42">
        <f t="shared" si="9"/>
        <v>11165.875</v>
      </c>
      <c r="F51" s="42">
        <f t="shared" si="10"/>
        <v>2009.8575</v>
      </c>
      <c r="G51" s="16">
        <f t="shared" si="11"/>
        <v>102502.7325</v>
      </c>
      <c r="H51" s="19"/>
      <c r="I51" s="1"/>
      <c r="J51" s="1"/>
    </row>
    <row r="52" spans="1:10" ht="14.25">
      <c r="A52" s="15" t="s">
        <v>40</v>
      </c>
      <c r="B52" s="16">
        <v>101250</v>
      </c>
      <c r="C52" s="16">
        <v>1100</v>
      </c>
      <c r="D52" s="42">
        <v>7967</v>
      </c>
      <c r="E52" s="42">
        <f t="shared" si="9"/>
        <v>11522.875</v>
      </c>
      <c r="F52" s="42">
        <f t="shared" si="10"/>
        <v>2074.1175</v>
      </c>
      <c r="G52" s="16">
        <f t="shared" si="11"/>
        <v>105779.9925</v>
      </c>
      <c r="H52" s="19"/>
      <c r="I52" s="1"/>
      <c r="J52" s="1"/>
    </row>
    <row r="53" spans="1:10" ht="14.25">
      <c r="A53" s="15" t="s">
        <v>50</v>
      </c>
      <c r="B53" s="16">
        <v>102750</v>
      </c>
      <c r="C53" s="16">
        <v>1100</v>
      </c>
      <c r="D53" s="42">
        <v>7967</v>
      </c>
      <c r="E53" s="42">
        <f t="shared" si="9"/>
        <v>11710.375</v>
      </c>
      <c r="F53" s="42">
        <f t="shared" si="10"/>
        <v>2107.8675</v>
      </c>
      <c r="G53" s="16">
        <f t="shared" si="11"/>
        <v>107501.2425</v>
      </c>
      <c r="H53" s="19"/>
      <c r="I53" s="1"/>
      <c r="J53" s="1"/>
    </row>
    <row r="54" spans="1:10" ht="14.25">
      <c r="A54" s="15" t="s">
        <v>177</v>
      </c>
      <c r="B54" s="16">
        <v>99950</v>
      </c>
      <c r="C54" s="16">
        <v>1100</v>
      </c>
      <c r="D54" s="42">
        <v>7055</v>
      </c>
      <c r="E54" s="42">
        <f t="shared" si="9"/>
        <v>11474.375</v>
      </c>
      <c r="F54" s="42">
        <f t="shared" si="10"/>
        <v>2065.3875</v>
      </c>
      <c r="G54" s="16">
        <f t="shared" si="11"/>
        <v>105334.7625</v>
      </c>
      <c r="H54" s="19"/>
      <c r="I54" s="1"/>
      <c r="J54" s="1"/>
    </row>
    <row r="55" spans="1:10" ht="14.25">
      <c r="A55" s="15" t="s">
        <v>173</v>
      </c>
      <c r="B55" s="16">
        <v>99450</v>
      </c>
      <c r="C55" s="16">
        <v>1100</v>
      </c>
      <c r="D55" s="42">
        <v>7055</v>
      </c>
      <c r="E55" s="42">
        <f t="shared" si="9"/>
        <v>11411.875</v>
      </c>
      <c r="F55" s="42">
        <f t="shared" si="10"/>
        <v>2054.1375</v>
      </c>
      <c r="G55" s="16">
        <f t="shared" si="11"/>
        <v>104761.0125</v>
      </c>
      <c r="H55" s="19"/>
      <c r="I55" s="1"/>
      <c r="J55" s="1"/>
    </row>
    <row r="56" spans="1:10" ht="14.25">
      <c r="A56" s="15" t="s">
        <v>11</v>
      </c>
      <c r="B56" s="16">
        <v>93266</v>
      </c>
      <c r="C56" s="84">
        <v>0</v>
      </c>
      <c r="D56" s="42">
        <v>2100</v>
      </c>
      <c r="E56" s="42">
        <f t="shared" si="9"/>
        <v>11395.75</v>
      </c>
      <c r="F56" s="42">
        <f t="shared" si="10"/>
        <v>2051.235</v>
      </c>
      <c r="G56" s="16">
        <f t="shared" si="11"/>
        <v>104612.985</v>
      </c>
      <c r="H56" s="19"/>
      <c r="I56" s="1"/>
      <c r="J56" s="1"/>
    </row>
    <row r="57" spans="1:10" ht="15">
      <c r="A57" s="38" t="s">
        <v>31</v>
      </c>
      <c r="B57" s="16"/>
      <c r="C57" s="16"/>
      <c r="D57" s="39"/>
      <c r="E57" s="40"/>
      <c r="F57" s="40"/>
      <c r="G57" s="40"/>
      <c r="H57" s="19"/>
      <c r="I57" s="19"/>
      <c r="J57" s="19"/>
    </row>
    <row r="58" spans="1:10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</row>
    <row r="59" spans="1:10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</row>
    <row r="60" spans="1:10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</row>
    <row r="61" spans="1:10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</row>
    <row r="62" spans="1:11" ht="12.75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2.75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2"/>
      <c r="K64" s="1"/>
    </row>
    <row r="65" spans="1:11" ht="12.75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2"/>
      <c r="K65" s="1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0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</row>
    <row r="74" spans="1:10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</row>
    <row r="75" spans="1:10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</row>
    <row r="76" spans="1:9" ht="15">
      <c r="A76" s="28"/>
      <c r="B76" s="27"/>
      <c r="C76" s="1"/>
      <c r="D76" s="1"/>
      <c r="E76" s="1"/>
      <c r="F76" s="1"/>
      <c r="G76" s="1"/>
      <c r="H76" s="1"/>
      <c r="I76" s="1"/>
    </row>
  </sheetData>
  <sheetProtection/>
  <mergeCells count="10">
    <mergeCell ref="G60:I60"/>
    <mergeCell ref="G61:I61"/>
    <mergeCell ref="A7:J7"/>
    <mergeCell ref="I8:J8"/>
    <mergeCell ref="A4:J4"/>
    <mergeCell ref="A1:J1"/>
    <mergeCell ref="A2:J2"/>
    <mergeCell ref="A3:J3"/>
    <mergeCell ref="H58:I58"/>
    <mergeCell ref="H59:I59"/>
  </mergeCells>
  <hyperlinks>
    <hyperlink ref="E9" r:id="rId1" display="E.D.@ 14.42%"/>
  </hyperlinks>
  <printOptions/>
  <pageMargins left="0.67" right="0" top="0.25" bottom="0" header="0" footer="0"/>
  <pageSetup fitToHeight="1" fitToWidth="1" horizontalDpi="300" verticalDpi="300" orientation="portrait" scale="7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76"/>
  <sheetViews>
    <sheetView zoomScalePageLayoutView="0" workbookViewId="0" topLeftCell="A49">
      <selection activeCell="A1" sqref="A1:J75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10.8515625" style="0" customWidth="1"/>
    <col min="4" max="4" width="11.421875" style="0" customWidth="1"/>
    <col min="5" max="6" width="11.00390625" style="0" customWidth="1"/>
    <col min="7" max="7" width="12.8515625" style="0" bestFit="1" customWidth="1"/>
    <col min="8" max="8" width="13.8515625" style="0" customWidth="1"/>
    <col min="9" max="9" width="10.7109375" style="0" customWidth="1"/>
    <col min="10" max="10" width="9.57421875" style="0" customWidth="1"/>
  </cols>
  <sheetData>
    <row r="1" spans="1:10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8" customHeight="1">
      <c r="A5" s="11" t="s">
        <v>103</v>
      </c>
      <c r="B5" s="13"/>
      <c r="C5" s="13"/>
      <c r="D5" s="13"/>
      <c r="E5" s="13"/>
      <c r="F5" s="13"/>
      <c r="G5" s="13"/>
      <c r="H5" s="13"/>
      <c r="I5" s="53"/>
      <c r="J5" s="46"/>
    </row>
    <row r="6" spans="1:10" s="2" customFormat="1" ht="13.5" customHeight="1">
      <c r="A6" s="55" t="s">
        <v>164</v>
      </c>
      <c r="B6" s="12"/>
      <c r="C6" s="12"/>
      <c r="D6" s="12"/>
      <c r="E6" s="12"/>
      <c r="F6" s="12"/>
      <c r="G6" s="12"/>
      <c r="H6" s="12"/>
      <c r="I6" s="10"/>
      <c r="J6" s="1"/>
    </row>
    <row r="7" spans="1:10" ht="15.75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72" t="s">
        <v>183</v>
      </c>
      <c r="G8" s="9" t="s">
        <v>18</v>
      </c>
      <c r="I8" s="97"/>
      <c r="J8" s="97"/>
    </row>
    <row r="9" spans="1:10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10</v>
      </c>
      <c r="H9" s="4"/>
      <c r="I9" s="30"/>
      <c r="J9" s="30"/>
    </row>
    <row r="10" spans="1:10" ht="14.25">
      <c r="A10" s="62" t="s">
        <v>199</v>
      </c>
      <c r="B10" s="17">
        <v>100050</v>
      </c>
      <c r="C10" s="16">
        <v>1100</v>
      </c>
      <c r="D10" s="42">
        <v>7553</v>
      </c>
      <c r="E10" s="42">
        <f aca="true" t="shared" si="0" ref="E10:E27">+(B10-C10-D10)*0.125</f>
        <v>11424.625</v>
      </c>
      <c r="F10" s="42">
        <f>+(B10-C10-D10+E10)*0.02</f>
        <v>2056.4325</v>
      </c>
      <c r="G10" s="16">
        <f>+B10-C10-D10+E10+F10</f>
        <v>104878.0575</v>
      </c>
      <c r="H10" s="19"/>
      <c r="I10" s="49" t="s">
        <v>48</v>
      </c>
      <c r="J10" s="50"/>
    </row>
    <row r="11" spans="1:10" ht="14.25">
      <c r="A11" s="62" t="s">
        <v>198</v>
      </c>
      <c r="B11" s="17">
        <v>101550</v>
      </c>
      <c r="C11" s="16">
        <v>1100</v>
      </c>
      <c r="D11" s="42">
        <v>7553</v>
      </c>
      <c r="E11" s="42">
        <f t="shared" si="0"/>
        <v>11612.125</v>
      </c>
      <c r="F11" s="42">
        <f aca="true" t="shared" si="1" ref="F11:F27">+(B11-C11-D11+E11)*0.02</f>
        <v>2090.1825</v>
      </c>
      <c r="G11" s="16">
        <f aca="true" t="shared" si="2" ref="G11:G27">+B11-C11-D11+E11+F11</f>
        <v>106599.3075</v>
      </c>
      <c r="H11" s="19"/>
      <c r="I11" s="29"/>
      <c r="J11" s="29"/>
    </row>
    <row r="12" spans="1:10" ht="14.25">
      <c r="A12" s="62" t="s">
        <v>197</v>
      </c>
      <c r="B12" s="17">
        <v>99550</v>
      </c>
      <c r="C12" s="16">
        <v>1100</v>
      </c>
      <c r="D12" s="42">
        <v>7553</v>
      </c>
      <c r="E12" s="42">
        <f t="shared" si="0"/>
        <v>11362.125</v>
      </c>
      <c r="F12" s="42">
        <f t="shared" si="1"/>
        <v>2045.1825000000001</v>
      </c>
      <c r="G12" s="16">
        <f t="shared" si="2"/>
        <v>104304.3075</v>
      </c>
      <c r="H12" s="19"/>
      <c r="I12" s="29"/>
      <c r="J12" s="29"/>
    </row>
    <row r="13" spans="1:10" ht="14.25">
      <c r="A13" s="62" t="s">
        <v>191</v>
      </c>
      <c r="B13" s="17">
        <v>100000</v>
      </c>
      <c r="C13" s="16">
        <v>1100</v>
      </c>
      <c r="D13" s="42">
        <v>5791</v>
      </c>
      <c r="E13" s="42">
        <f t="shared" si="0"/>
        <v>11638.625</v>
      </c>
      <c r="F13" s="42">
        <f t="shared" si="1"/>
        <v>2094.9525</v>
      </c>
      <c r="G13" s="16">
        <f t="shared" si="2"/>
        <v>106842.5775</v>
      </c>
      <c r="H13" s="66" t="s">
        <v>20</v>
      </c>
      <c r="I13" s="32" t="s">
        <v>21</v>
      </c>
      <c r="J13" s="9" t="s">
        <v>93</v>
      </c>
    </row>
    <row r="14" spans="1:10" ht="14.25">
      <c r="A14" s="62" t="s">
        <v>89</v>
      </c>
      <c r="B14" s="17">
        <v>101500</v>
      </c>
      <c r="C14" s="16">
        <v>1100</v>
      </c>
      <c r="D14" s="42">
        <v>5791</v>
      </c>
      <c r="E14" s="42">
        <f t="shared" si="0"/>
        <v>11826.125</v>
      </c>
      <c r="F14" s="42">
        <f t="shared" si="1"/>
        <v>2128.7025</v>
      </c>
      <c r="G14" s="16">
        <f t="shared" si="2"/>
        <v>108563.8275</v>
      </c>
      <c r="H14" s="33" t="s">
        <v>22</v>
      </c>
      <c r="I14" s="32" t="s">
        <v>23</v>
      </c>
      <c r="J14" s="61">
        <v>0.042</v>
      </c>
    </row>
    <row r="15" spans="1:10" ht="14.25">
      <c r="A15" s="62" t="s">
        <v>88</v>
      </c>
      <c r="B15" s="17">
        <v>100500</v>
      </c>
      <c r="C15" s="16">
        <v>1100</v>
      </c>
      <c r="D15" s="42">
        <v>5791</v>
      </c>
      <c r="E15" s="42">
        <f t="shared" si="0"/>
        <v>11701.125</v>
      </c>
      <c r="F15" s="42">
        <f t="shared" si="1"/>
        <v>2106.2025</v>
      </c>
      <c r="G15" s="16">
        <f t="shared" si="2"/>
        <v>107416.3275</v>
      </c>
      <c r="H15" s="33"/>
      <c r="I15" s="33"/>
      <c r="J15" s="32"/>
    </row>
    <row r="16" spans="1:10" ht="14.25">
      <c r="A16" s="62" t="s">
        <v>39</v>
      </c>
      <c r="B16" s="16">
        <v>105700</v>
      </c>
      <c r="C16" s="16">
        <v>1100</v>
      </c>
      <c r="D16" s="42">
        <v>8161</v>
      </c>
      <c r="E16" s="42">
        <f t="shared" si="0"/>
        <v>12054.875</v>
      </c>
      <c r="F16" s="42">
        <f t="shared" si="1"/>
        <v>2169.8775</v>
      </c>
      <c r="G16" s="16">
        <f t="shared" si="2"/>
        <v>110663.7525</v>
      </c>
      <c r="H16" s="33"/>
      <c r="I16" s="33"/>
      <c r="J16" s="32"/>
    </row>
    <row r="17" spans="1:10" ht="14.25">
      <c r="A17" s="62" t="s">
        <v>30</v>
      </c>
      <c r="B17" s="16">
        <v>100950</v>
      </c>
      <c r="C17" s="16">
        <v>1100</v>
      </c>
      <c r="D17" s="42">
        <v>6002</v>
      </c>
      <c r="E17" s="42">
        <f t="shared" si="0"/>
        <v>11731</v>
      </c>
      <c r="F17" s="42">
        <f t="shared" si="1"/>
        <v>2111.58</v>
      </c>
      <c r="G17" s="16">
        <f t="shared" si="2"/>
        <v>107690.58</v>
      </c>
      <c r="H17" s="76" t="s">
        <v>69</v>
      </c>
      <c r="I17" s="41">
        <v>3817</v>
      </c>
      <c r="J17" s="16">
        <f>+I17*0.042</f>
        <v>160.31400000000002</v>
      </c>
    </row>
    <row r="18" spans="1:10" ht="14.25">
      <c r="A18" s="62" t="s">
        <v>151</v>
      </c>
      <c r="B18" s="16">
        <v>105350</v>
      </c>
      <c r="C18" s="16">
        <v>1100</v>
      </c>
      <c r="D18" s="42">
        <v>8522</v>
      </c>
      <c r="E18" s="42">
        <f t="shared" si="0"/>
        <v>11966</v>
      </c>
      <c r="F18" s="42">
        <f t="shared" si="1"/>
        <v>2153.88</v>
      </c>
      <c r="G18" s="16">
        <f t="shared" si="2"/>
        <v>109847.88</v>
      </c>
      <c r="H18" s="76" t="s">
        <v>70</v>
      </c>
      <c r="I18" s="41">
        <v>3815</v>
      </c>
      <c r="J18" s="16">
        <f>+I18*0.042</f>
        <v>160.23000000000002</v>
      </c>
    </row>
    <row r="19" spans="1:10" ht="14.25">
      <c r="A19" s="62" t="s">
        <v>192</v>
      </c>
      <c r="B19" s="16">
        <v>101850</v>
      </c>
      <c r="C19" s="16">
        <v>1100</v>
      </c>
      <c r="D19" s="42">
        <v>7552</v>
      </c>
      <c r="E19" s="42">
        <f t="shared" si="0"/>
        <v>11649.75</v>
      </c>
      <c r="F19" s="42">
        <f t="shared" si="1"/>
        <v>2096.955</v>
      </c>
      <c r="G19" s="16">
        <f t="shared" si="2"/>
        <v>106944.705</v>
      </c>
      <c r="H19" s="76" t="s">
        <v>75</v>
      </c>
      <c r="I19" s="41">
        <v>3768</v>
      </c>
      <c r="J19" s="16">
        <f>+I19*0.042</f>
        <v>158.256</v>
      </c>
    </row>
    <row r="20" spans="1:10" ht="14.25">
      <c r="A20" s="62" t="s">
        <v>145</v>
      </c>
      <c r="B20" s="16">
        <v>102850</v>
      </c>
      <c r="C20" s="16">
        <v>1100</v>
      </c>
      <c r="D20" s="42">
        <v>9558</v>
      </c>
      <c r="E20" s="42">
        <f t="shared" si="0"/>
        <v>11524</v>
      </c>
      <c r="F20" s="42">
        <f t="shared" si="1"/>
        <v>2074.32</v>
      </c>
      <c r="G20" s="16">
        <f t="shared" si="2"/>
        <v>105790.32</v>
      </c>
      <c r="H20" s="76" t="s">
        <v>60</v>
      </c>
      <c r="I20" s="41">
        <v>3863</v>
      </c>
      <c r="J20" s="16">
        <f>+I20*0.042</f>
        <v>162.246</v>
      </c>
    </row>
    <row r="21" spans="1:10" ht="14.25">
      <c r="A21" s="62" t="s">
        <v>146</v>
      </c>
      <c r="B21" s="16">
        <v>104250</v>
      </c>
      <c r="C21" s="16">
        <v>1100</v>
      </c>
      <c r="D21" s="43">
        <v>8600</v>
      </c>
      <c r="E21" s="42">
        <f t="shared" si="0"/>
        <v>11818.75</v>
      </c>
      <c r="F21" s="42">
        <f t="shared" si="1"/>
        <v>2127.375</v>
      </c>
      <c r="G21" s="16">
        <f t="shared" si="2"/>
        <v>108496.125</v>
      </c>
      <c r="H21" s="76"/>
      <c r="I21" s="41"/>
      <c r="J21" s="16"/>
    </row>
    <row r="22" spans="1:10" ht="14.25">
      <c r="A22" s="62" t="s">
        <v>122</v>
      </c>
      <c r="B22" s="17">
        <v>99900</v>
      </c>
      <c r="C22" s="16">
        <v>1100</v>
      </c>
      <c r="D22" s="43">
        <v>7212</v>
      </c>
      <c r="E22" s="42">
        <f t="shared" si="0"/>
        <v>11448.5</v>
      </c>
      <c r="F22" s="42">
        <f t="shared" si="1"/>
        <v>2060.73</v>
      </c>
      <c r="G22" s="16">
        <f t="shared" si="2"/>
        <v>105097.23</v>
      </c>
      <c r="H22" s="76" t="s">
        <v>76</v>
      </c>
      <c r="I22" s="41">
        <v>3715</v>
      </c>
      <c r="J22" s="16">
        <f>+I22*0.042</f>
        <v>156.03</v>
      </c>
    </row>
    <row r="23" spans="1:10" ht="14.25">
      <c r="A23" s="62" t="s">
        <v>87</v>
      </c>
      <c r="B23" s="16">
        <v>103950</v>
      </c>
      <c r="C23" s="16">
        <v>1100</v>
      </c>
      <c r="D23" s="42">
        <v>8370</v>
      </c>
      <c r="E23" s="42">
        <f t="shared" si="0"/>
        <v>11810</v>
      </c>
      <c r="F23" s="42">
        <f t="shared" si="1"/>
        <v>2125.8</v>
      </c>
      <c r="G23" s="16">
        <f t="shared" si="2"/>
        <v>108415.8</v>
      </c>
      <c r="H23" s="76" t="s">
        <v>71</v>
      </c>
      <c r="I23" s="41">
        <v>3750</v>
      </c>
      <c r="J23" s="16">
        <f>+I23*0.042</f>
        <v>157.5</v>
      </c>
    </row>
    <row r="24" spans="1:10" ht="14.25">
      <c r="A24" s="62" t="s">
        <v>147</v>
      </c>
      <c r="B24" s="16">
        <v>108700</v>
      </c>
      <c r="C24" s="16">
        <v>1100</v>
      </c>
      <c r="D24" s="43">
        <v>10863</v>
      </c>
      <c r="E24" s="42">
        <f t="shared" si="0"/>
        <v>12092.125</v>
      </c>
      <c r="F24" s="42">
        <f t="shared" si="1"/>
        <v>2176.5825</v>
      </c>
      <c r="G24" s="16">
        <f t="shared" si="2"/>
        <v>111005.7075</v>
      </c>
      <c r="H24" s="33"/>
      <c r="I24" s="32"/>
      <c r="J24" s="47"/>
    </row>
    <row r="25" spans="1:10" ht="14.25">
      <c r="A25" s="62" t="s">
        <v>172</v>
      </c>
      <c r="B25" s="16">
        <v>102750</v>
      </c>
      <c r="C25" s="16">
        <v>1100</v>
      </c>
      <c r="D25" s="43">
        <v>8600</v>
      </c>
      <c r="E25" s="42">
        <f t="shared" si="0"/>
        <v>11631.25</v>
      </c>
      <c r="F25" s="42">
        <f t="shared" si="1"/>
        <v>2093.625</v>
      </c>
      <c r="G25" s="16">
        <f t="shared" si="2"/>
        <v>106774.875</v>
      </c>
      <c r="H25" s="33"/>
      <c r="I25" s="66"/>
      <c r="J25" s="47"/>
    </row>
    <row r="26" spans="1:10" ht="13.5" customHeight="1">
      <c r="A26" s="62" t="s">
        <v>189</v>
      </c>
      <c r="B26" s="16">
        <v>95167</v>
      </c>
      <c r="C26" s="84">
        <v>0</v>
      </c>
      <c r="D26" s="42">
        <v>2150</v>
      </c>
      <c r="E26" s="42">
        <f t="shared" si="0"/>
        <v>11627.125</v>
      </c>
      <c r="F26" s="42">
        <f t="shared" si="1"/>
        <v>2092.8825</v>
      </c>
      <c r="G26" s="16">
        <f t="shared" si="2"/>
        <v>106737.0075</v>
      </c>
      <c r="H26" s="33"/>
      <c r="I26" s="33"/>
      <c r="J26" s="32"/>
    </row>
    <row r="27" spans="1:10" ht="14.25">
      <c r="A27" s="62" t="s">
        <v>11</v>
      </c>
      <c r="B27" s="16">
        <v>94167</v>
      </c>
      <c r="C27" s="84">
        <v>0</v>
      </c>
      <c r="D27" s="42">
        <v>2100</v>
      </c>
      <c r="E27" s="42">
        <f t="shared" si="0"/>
        <v>11508.375</v>
      </c>
      <c r="F27" s="42">
        <f t="shared" si="1"/>
        <v>2071.5075</v>
      </c>
      <c r="G27" s="16">
        <f t="shared" si="2"/>
        <v>105646.8825</v>
      </c>
      <c r="H27" s="33"/>
      <c r="I27" s="33"/>
      <c r="J27" s="36"/>
    </row>
    <row r="28" spans="1:10" ht="15">
      <c r="A28" s="38" t="s">
        <v>12</v>
      </c>
      <c r="B28" s="16"/>
      <c r="C28" s="16"/>
      <c r="D28" s="42"/>
      <c r="E28" s="9"/>
      <c r="F28" s="9"/>
      <c r="G28" s="9"/>
      <c r="H28" s="33"/>
      <c r="I28" s="33"/>
      <c r="J28" s="32"/>
    </row>
    <row r="29" spans="1:9" ht="18" customHeight="1">
      <c r="A29" s="15" t="s">
        <v>29</v>
      </c>
      <c r="B29" s="16">
        <v>93800</v>
      </c>
      <c r="C29" s="16">
        <v>1100</v>
      </c>
      <c r="D29" s="16">
        <v>8045</v>
      </c>
      <c r="E29" s="42">
        <f aca="true" t="shared" si="3" ref="E29:E37">+(B29-C29-D29)*0.125</f>
        <v>10581.875</v>
      </c>
      <c r="F29" s="42">
        <f aca="true" t="shared" si="4" ref="F29:F37">+(B29-C29-D29+E29)*0.02</f>
        <v>1904.7375</v>
      </c>
      <c r="G29" s="16">
        <f aca="true" t="shared" si="5" ref="G29:G37">+B29-C29-D29+E29+F29</f>
        <v>97141.6125</v>
      </c>
      <c r="H29" s="37" t="s">
        <v>34</v>
      </c>
      <c r="I29" s="1"/>
    </row>
    <row r="30" spans="1:10" ht="14.25">
      <c r="A30" s="15" t="s">
        <v>42</v>
      </c>
      <c r="B30" s="16">
        <v>92600</v>
      </c>
      <c r="C30" s="16">
        <v>1100</v>
      </c>
      <c r="D30" s="16">
        <v>9655</v>
      </c>
      <c r="E30" s="42">
        <f t="shared" si="3"/>
        <v>10230.625</v>
      </c>
      <c r="F30" s="42">
        <f t="shared" si="4"/>
        <v>1841.5125</v>
      </c>
      <c r="G30" s="16">
        <f t="shared" si="5"/>
        <v>93917.1375</v>
      </c>
      <c r="H30" s="19"/>
      <c r="I30" s="1"/>
      <c r="J30" s="1"/>
    </row>
    <row r="31" spans="1:10" ht="14.25">
      <c r="A31" s="15" t="s">
        <v>41</v>
      </c>
      <c r="B31" s="16">
        <v>90000</v>
      </c>
      <c r="C31" s="16">
        <v>1100</v>
      </c>
      <c r="D31" s="16">
        <v>8295</v>
      </c>
      <c r="E31" s="42">
        <f t="shared" si="3"/>
        <v>10075.625</v>
      </c>
      <c r="F31" s="42">
        <f t="shared" si="4"/>
        <v>1813.6125</v>
      </c>
      <c r="G31" s="16">
        <f t="shared" si="5"/>
        <v>92494.2375</v>
      </c>
      <c r="H31" s="19"/>
      <c r="I31" s="1"/>
      <c r="J31" s="7"/>
    </row>
    <row r="32" spans="1:10" ht="14.25">
      <c r="A32" s="15" t="s">
        <v>168</v>
      </c>
      <c r="B32" s="16">
        <v>93000</v>
      </c>
      <c r="C32" s="16">
        <v>1100</v>
      </c>
      <c r="D32" s="16">
        <v>7605</v>
      </c>
      <c r="E32" s="42">
        <f t="shared" si="3"/>
        <v>10536.875</v>
      </c>
      <c r="F32" s="42">
        <f t="shared" si="4"/>
        <v>1896.6375</v>
      </c>
      <c r="G32" s="16">
        <f t="shared" si="5"/>
        <v>96728.5125</v>
      </c>
      <c r="H32" s="19"/>
      <c r="I32" s="1"/>
      <c r="J32" s="1"/>
    </row>
    <row r="33" spans="1:10" ht="14.25">
      <c r="A33" s="15" t="s">
        <v>32</v>
      </c>
      <c r="B33" s="16">
        <v>97100</v>
      </c>
      <c r="C33" s="16">
        <v>1100</v>
      </c>
      <c r="D33" s="16">
        <v>9655</v>
      </c>
      <c r="E33" s="42">
        <f t="shared" si="3"/>
        <v>10793.125</v>
      </c>
      <c r="F33" s="42">
        <f t="shared" si="4"/>
        <v>1942.7625</v>
      </c>
      <c r="G33" s="16">
        <f t="shared" si="5"/>
        <v>99080.8875</v>
      </c>
      <c r="H33" s="19"/>
      <c r="I33" s="1"/>
      <c r="J33" s="1"/>
    </row>
    <row r="34" spans="1:10" ht="14.25">
      <c r="A34" s="15" t="s">
        <v>90</v>
      </c>
      <c r="B34" s="16">
        <v>95700</v>
      </c>
      <c r="C34" s="16">
        <v>1100</v>
      </c>
      <c r="D34" s="16">
        <v>8465</v>
      </c>
      <c r="E34" s="42">
        <f t="shared" si="3"/>
        <v>10766.875</v>
      </c>
      <c r="F34" s="42">
        <f t="shared" si="4"/>
        <v>1938.0375000000001</v>
      </c>
      <c r="G34" s="16">
        <f t="shared" si="5"/>
        <v>98839.9125</v>
      </c>
      <c r="H34" s="19"/>
      <c r="I34" s="1"/>
      <c r="J34" s="1"/>
    </row>
    <row r="35" spans="1:10" ht="14.25">
      <c r="A35" s="15" t="s">
        <v>43</v>
      </c>
      <c r="B35" s="16">
        <v>89500</v>
      </c>
      <c r="C35" s="16">
        <v>1100</v>
      </c>
      <c r="D35" s="16">
        <v>8295</v>
      </c>
      <c r="E35" s="42">
        <f t="shared" si="3"/>
        <v>10013.125</v>
      </c>
      <c r="F35" s="42">
        <f t="shared" si="4"/>
        <v>1802.3625</v>
      </c>
      <c r="G35" s="16">
        <f t="shared" si="5"/>
        <v>91920.4875</v>
      </c>
      <c r="H35" s="19"/>
      <c r="I35" s="1"/>
      <c r="J35" s="1"/>
    </row>
    <row r="36" spans="1:10" ht="14.25">
      <c r="A36" s="15" t="s">
        <v>169</v>
      </c>
      <c r="B36" s="16">
        <v>92900</v>
      </c>
      <c r="C36" s="16">
        <v>1100</v>
      </c>
      <c r="D36" s="16">
        <v>7155</v>
      </c>
      <c r="E36" s="42">
        <f t="shared" si="3"/>
        <v>10580.625</v>
      </c>
      <c r="F36" s="42">
        <f t="shared" si="4"/>
        <v>1904.5125</v>
      </c>
      <c r="G36" s="16">
        <f t="shared" si="5"/>
        <v>97130.1375</v>
      </c>
      <c r="H36" s="19"/>
      <c r="I36" s="1"/>
      <c r="J36" s="1"/>
    </row>
    <row r="37" spans="1:10" ht="14.25">
      <c r="A37" s="15" t="s">
        <v>201</v>
      </c>
      <c r="B37" s="16">
        <v>85000</v>
      </c>
      <c r="C37" s="84">
        <v>0</v>
      </c>
      <c r="D37" s="84">
        <v>0</v>
      </c>
      <c r="E37" s="42">
        <f t="shared" si="3"/>
        <v>10625</v>
      </c>
      <c r="F37" s="42">
        <f t="shared" si="4"/>
        <v>1912.5</v>
      </c>
      <c r="G37" s="16">
        <f t="shared" si="5"/>
        <v>97537.5</v>
      </c>
      <c r="H37" s="19"/>
      <c r="I37" s="1"/>
      <c r="J37" s="1"/>
    </row>
    <row r="38" spans="1:10" ht="15">
      <c r="A38" s="38" t="s">
        <v>13</v>
      </c>
      <c r="B38" s="16"/>
      <c r="C38" s="16"/>
      <c r="D38" s="16"/>
      <c r="E38" s="16"/>
      <c r="F38" s="16"/>
      <c r="G38" s="16"/>
      <c r="H38" s="19"/>
      <c r="I38" s="1"/>
      <c r="J38" s="1"/>
    </row>
    <row r="39" spans="1:10" ht="14.25">
      <c r="A39" s="62" t="s">
        <v>158</v>
      </c>
      <c r="B39" s="16">
        <v>99100</v>
      </c>
      <c r="C39" s="16">
        <v>1100</v>
      </c>
      <c r="D39" s="16">
        <v>10171</v>
      </c>
      <c r="E39" s="42">
        <f aca="true" t="shared" si="6" ref="E39:E47">+(B39-C39-D39)*0.125</f>
        <v>10978.625</v>
      </c>
      <c r="F39" s="42">
        <f aca="true" t="shared" si="7" ref="F39:F47">+(B39-C39-D39+E39)*0.02</f>
        <v>1976.1525000000001</v>
      </c>
      <c r="G39" s="16">
        <f aca="true" t="shared" si="8" ref="G39:G47">+B39-C39-D39+E39+F39</f>
        <v>100783.7775</v>
      </c>
      <c r="H39" s="19"/>
      <c r="I39" s="1"/>
      <c r="J39" s="1"/>
    </row>
    <row r="40" spans="1:10" ht="14.25">
      <c r="A40" s="62" t="s">
        <v>186</v>
      </c>
      <c r="B40" s="16">
        <v>97200</v>
      </c>
      <c r="C40" s="16">
        <v>1100</v>
      </c>
      <c r="D40" s="16">
        <v>10120</v>
      </c>
      <c r="E40" s="42">
        <f t="shared" si="6"/>
        <v>10747.5</v>
      </c>
      <c r="F40" s="42">
        <f t="shared" si="7"/>
        <v>1934.55</v>
      </c>
      <c r="G40" s="16">
        <f t="shared" si="8"/>
        <v>98662.05</v>
      </c>
      <c r="H40" s="19"/>
      <c r="I40" s="1"/>
      <c r="J40" s="1"/>
    </row>
    <row r="41" spans="1:10" ht="14.25">
      <c r="A41" s="15" t="s">
        <v>72</v>
      </c>
      <c r="B41" s="16">
        <v>97000</v>
      </c>
      <c r="C41" s="16">
        <v>1100</v>
      </c>
      <c r="D41" s="16">
        <v>9137</v>
      </c>
      <c r="E41" s="42">
        <f t="shared" si="6"/>
        <v>10845.375</v>
      </c>
      <c r="F41" s="42">
        <f t="shared" si="7"/>
        <v>1952.1675</v>
      </c>
      <c r="G41" s="16">
        <f t="shared" si="8"/>
        <v>99560.5425</v>
      </c>
      <c r="H41" s="19"/>
      <c r="I41" s="1"/>
      <c r="J41" s="1"/>
    </row>
    <row r="42" spans="1:10" ht="14.25">
      <c r="A42" s="15" t="s">
        <v>190</v>
      </c>
      <c r="B42" s="16">
        <v>95000</v>
      </c>
      <c r="C42" s="16">
        <v>1100</v>
      </c>
      <c r="D42" s="16">
        <v>9387</v>
      </c>
      <c r="E42" s="42">
        <f t="shared" si="6"/>
        <v>10564.125</v>
      </c>
      <c r="F42" s="42">
        <f t="shared" si="7"/>
        <v>1901.5425</v>
      </c>
      <c r="G42" s="16">
        <f t="shared" si="8"/>
        <v>96978.6675</v>
      </c>
      <c r="H42" s="19"/>
      <c r="I42" s="1"/>
      <c r="J42" s="1"/>
    </row>
    <row r="43" spans="1:10" ht="14.25">
      <c r="A43" s="15" t="s">
        <v>123</v>
      </c>
      <c r="B43" s="16">
        <v>96000</v>
      </c>
      <c r="C43" s="16">
        <v>1100</v>
      </c>
      <c r="D43" s="16">
        <v>10328</v>
      </c>
      <c r="E43" s="42">
        <f t="shared" si="6"/>
        <v>10571.5</v>
      </c>
      <c r="F43" s="42">
        <f t="shared" si="7"/>
        <v>1902.8700000000001</v>
      </c>
      <c r="G43" s="16">
        <f t="shared" si="8"/>
        <v>97046.37</v>
      </c>
      <c r="H43" s="19"/>
      <c r="I43" s="1"/>
      <c r="J43" s="1"/>
    </row>
    <row r="44" spans="1:10" ht="14.25">
      <c r="A44" s="15" t="s">
        <v>124</v>
      </c>
      <c r="B44" s="16">
        <v>95500</v>
      </c>
      <c r="C44" s="16">
        <v>1100</v>
      </c>
      <c r="D44" s="16">
        <v>10328</v>
      </c>
      <c r="E44" s="42">
        <f t="shared" si="6"/>
        <v>10509</v>
      </c>
      <c r="F44" s="42">
        <f t="shared" si="7"/>
        <v>1891.6200000000001</v>
      </c>
      <c r="G44" s="16">
        <f t="shared" si="8"/>
        <v>96472.62</v>
      </c>
      <c r="H44" s="19"/>
      <c r="I44" s="1"/>
      <c r="J44" s="1"/>
    </row>
    <row r="45" spans="1:10" ht="14.25">
      <c r="A45" s="15" t="s">
        <v>73</v>
      </c>
      <c r="B45" s="16">
        <v>97200</v>
      </c>
      <c r="C45" s="16">
        <v>1100</v>
      </c>
      <c r="D45" s="16">
        <v>7379</v>
      </c>
      <c r="E45" s="42">
        <f t="shared" si="6"/>
        <v>11090.125</v>
      </c>
      <c r="F45" s="42">
        <f t="shared" si="7"/>
        <v>1996.2225</v>
      </c>
      <c r="G45" s="16">
        <f t="shared" si="8"/>
        <v>101807.3475</v>
      </c>
      <c r="H45" s="19"/>
      <c r="I45" s="1"/>
      <c r="J45" s="1"/>
    </row>
    <row r="46" spans="1:10" ht="14.25">
      <c r="A46" s="15" t="s">
        <v>44</v>
      </c>
      <c r="B46" s="16">
        <v>100200</v>
      </c>
      <c r="C46" s="16">
        <v>1100</v>
      </c>
      <c r="D46" s="16">
        <v>7379</v>
      </c>
      <c r="E46" s="42">
        <f t="shared" si="6"/>
        <v>11465.125</v>
      </c>
      <c r="F46" s="42">
        <f t="shared" si="7"/>
        <v>2063.7225</v>
      </c>
      <c r="G46" s="16">
        <f t="shared" si="8"/>
        <v>105249.8475</v>
      </c>
      <c r="H46" s="19"/>
      <c r="I46" s="1"/>
      <c r="J46" s="1"/>
    </row>
    <row r="47" spans="1:10" ht="14.25">
      <c r="A47" s="70" t="s">
        <v>154</v>
      </c>
      <c r="B47" s="16">
        <v>100500</v>
      </c>
      <c r="C47" s="16">
        <v>1100</v>
      </c>
      <c r="D47" s="16">
        <v>10217</v>
      </c>
      <c r="E47" s="42">
        <f t="shared" si="6"/>
        <v>11147.875</v>
      </c>
      <c r="F47" s="42">
        <f t="shared" si="7"/>
        <v>2006.6175</v>
      </c>
      <c r="G47" s="16">
        <f t="shared" si="8"/>
        <v>102337.4925</v>
      </c>
      <c r="H47" s="19"/>
      <c r="I47" s="1"/>
      <c r="J47" s="1"/>
    </row>
    <row r="48" spans="1:10" ht="15">
      <c r="A48" s="38" t="s">
        <v>14</v>
      </c>
      <c r="B48" s="16"/>
      <c r="C48" s="16"/>
      <c r="D48" s="42"/>
      <c r="E48" s="16"/>
      <c r="F48" s="16"/>
      <c r="G48" s="16"/>
      <c r="H48" s="19"/>
      <c r="I48" s="1"/>
      <c r="J48" s="1"/>
    </row>
    <row r="49" spans="1:10" ht="14.25">
      <c r="A49" s="15" t="s">
        <v>131</v>
      </c>
      <c r="B49" s="16">
        <v>98900</v>
      </c>
      <c r="C49" s="16">
        <v>1100</v>
      </c>
      <c r="D49" s="42">
        <v>8282</v>
      </c>
      <c r="E49" s="42">
        <f aca="true" t="shared" si="9" ref="E49:E56">+(B49-C49-D49)*0.125</f>
        <v>11189.75</v>
      </c>
      <c r="F49" s="42">
        <f aca="true" t="shared" si="10" ref="F49:F56">+(B49-C49-D49+E49)*0.02</f>
        <v>2014.155</v>
      </c>
      <c r="G49" s="16">
        <f aca="true" t="shared" si="11" ref="G49:G56">+B49-C49-D49+E49+F49</f>
        <v>102721.905</v>
      </c>
      <c r="H49" s="19"/>
      <c r="I49" s="1"/>
      <c r="J49" s="1"/>
    </row>
    <row r="50" spans="1:10" ht="14.25">
      <c r="A50" s="15" t="s">
        <v>130</v>
      </c>
      <c r="B50" s="16">
        <v>97900</v>
      </c>
      <c r="C50" s="16">
        <v>1100</v>
      </c>
      <c r="D50" s="42">
        <v>8282</v>
      </c>
      <c r="E50" s="42">
        <f t="shared" si="9"/>
        <v>11064.75</v>
      </c>
      <c r="F50" s="42">
        <f t="shared" si="10"/>
        <v>1991.655</v>
      </c>
      <c r="G50" s="16">
        <f t="shared" si="11"/>
        <v>101574.405</v>
      </c>
      <c r="H50" s="19"/>
      <c r="I50" s="1"/>
      <c r="J50" s="1"/>
    </row>
    <row r="51" spans="1:10" ht="14.25">
      <c r="A51" s="15" t="s">
        <v>107</v>
      </c>
      <c r="B51" s="16">
        <v>97900</v>
      </c>
      <c r="C51" s="16">
        <v>1100</v>
      </c>
      <c r="D51" s="42">
        <v>8282</v>
      </c>
      <c r="E51" s="42">
        <f t="shared" si="9"/>
        <v>11064.75</v>
      </c>
      <c r="F51" s="42">
        <f t="shared" si="10"/>
        <v>1991.655</v>
      </c>
      <c r="G51" s="16">
        <f t="shared" si="11"/>
        <v>101574.405</v>
      </c>
      <c r="H51" s="19"/>
      <c r="I51" s="1"/>
      <c r="J51" s="1"/>
    </row>
    <row r="52" spans="1:10" ht="14.25">
      <c r="A52" s="15" t="s">
        <v>40</v>
      </c>
      <c r="B52" s="16">
        <v>101250</v>
      </c>
      <c r="C52" s="16">
        <v>1100</v>
      </c>
      <c r="D52" s="42">
        <v>8776</v>
      </c>
      <c r="E52" s="42">
        <f t="shared" si="9"/>
        <v>11421.75</v>
      </c>
      <c r="F52" s="42">
        <f t="shared" si="10"/>
        <v>2055.915</v>
      </c>
      <c r="G52" s="16">
        <f t="shared" si="11"/>
        <v>104851.665</v>
      </c>
      <c r="H52" s="19"/>
      <c r="I52" s="1"/>
      <c r="J52" s="1"/>
    </row>
    <row r="53" spans="1:10" ht="14.25">
      <c r="A53" s="15" t="s">
        <v>50</v>
      </c>
      <c r="B53" s="16">
        <v>102750</v>
      </c>
      <c r="C53" s="16">
        <v>1100</v>
      </c>
      <c r="D53" s="42">
        <v>8776</v>
      </c>
      <c r="E53" s="42">
        <f t="shared" si="9"/>
        <v>11609.25</v>
      </c>
      <c r="F53" s="42">
        <f t="shared" si="10"/>
        <v>2089.665</v>
      </c>
      <c r="G53" s="16">
        <f t="shared" si="11"/>
        <v>106572.915</v>
      </c>
      <c r="H53" s="19"/>
      <c r="I53" s="1"/>
      <c r="J53" s="1"/>
    </row>
    <row r="54" spans="1:10" ht="14.25">
      <c r="A54" s="15" t="s">
        <v>177</v>
      </c>
      <c r="B54" s="16">
        <v>99950</v>
      </c>
      <c r="C54" s="16">
        <v>1100</v>
      </c>
      <c r="D54" s="42">
        <v>7629</v>
      </c>
      <c r="E54" s="42">
        <f t="shared" si="9"/>
        <v>11402.625</v>
      </c>
      <c r="F54" s="42">
        <f t="shared" si="10"/>
        <v>2052.4725</v>
      </c>
      <c r="G54" s="16">
        <f t="shared" si="11"/>
        <v>104676.0975</v>
      </c>
      <c r="H54" s="19"/>
      <c r="I54" s="1"/>
      <c r="J54" s="1"/>
    </row>
    <row r="55" spans="1:10" ht="14.25">
      <c r="A55" s="15" t="s">
        <v>173</v>
      </c>
      <c r="B55" s="16">
        <v>99450</v>
      </c>
      <c r="C55" s="16">
        <v>1100</v>
      </c>
      <c r="D55" s="42">
        <v>7629</v>
      </c>
      <c r="E55" s="42">
        <f t="shared" si="9"/>
        <v>11340.125</v>
      </c>
      <c r="F55" s="42">
        <f t="shared" si="10"/>
        <v>2041.2225</v>
      </c>
      <c r="G55" s="16">
        <f t="shared" si="11"/>
        <v>104102.3475</v>
      </c>
      <c r="H55" s="19"/>
      <c r="I55" s="1"/>
      <c r="J55" s="1"/>
    </row>
    <row r="56" spans="1:10" ht="14.25">
      <c r="A56" s="15" t="s">
        <v>11</v>
      </c>
      <c r="B56" s="16">
        <v>93266</v>
      </c>
      <c r="C56" s="84">
        <v>0</v>
      </c>
      <c r="D56" s="42">
        <v>2100</v>
      </c>
      <c r="E56" s="42">
        <f t="shared" si="9"/>
        <v>11395.75</v>
      </c>
      <c r="F56" s="42">
        <f t="shared" si="10"/>
        <v>2051.235</v>
      </c>
      <c r="G56" s="16">
        <f t="shared" si="11"/>
        <v>104612.985</v>
      </c>
      <c r="H56" s="19"/>
      <c r="I56" s="1"/>
      <c r="J56" s="1"/>
    </row>
    <row r="57" spans="1:10" ht="15">
      <c r="A57" s="38" t="s">
        <v>31</v>
      </c>
      <c r="B57" s="16"/>
      <c r="C57" s="16"/>
      <c r="D57" s="39"/>
      <c r="E57" s="40"/>
      <c r="F57" s="40"/>
      <c r="G57" s="40"/>
      <c r="H57" s="19"/>
      <c r="I57" s="19"/>
      <c r="J57" s="19"/>
    </row>
    <row r="58" spans="1:10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</row>
    <row r="59" spans="1:10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</row>
    <row r="60" spans="1:10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</row>
    <row r="61" spans="1:10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</row>
    <row r="62" spans="1:11" ht="12.75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2.75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2"/>
      <c r="K64" s="1"/>
    </row>
    <row r="65" spans="1:11" ht="12.75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2"/>
      <c r="K65" s="1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0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</row>
    <row r="74" spans="1:10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</row>
    <row r="75" spans="1:10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</row>
    <row r="76" spans="1:9" ht="15">
      <c r="A76" s="28"/>
      <c r="B76" s="27"/>
      <c r="C76" s="1"/>
      <c r="D76" s="1"/>
      <c r="E76" s="1"/>
      <c r="F76" s="1"/>
      <c r="G76" s="1"/>
      <c r="H76" s="1"/>
      <c r="I76" s="1"/>
    </row>
  </sheetData>
  <sheetProtection/>
  <mergeCells count="10">
    <mergeCell ref="G60:I60"/>
    <mergeCell ref="G61:I61"/>
    <mergeCell ref="A7:J7"/>
    <mergeCell ref="I8:J8"/>
    <mergeCell ref="A4:J4"/>
    <mergeCell ref="A1:J1"/>
    <mergeCell ref="A2:J2"/>
    <mergeCell ref="A3:J3"/>
    <mergeCell ref="H58:I58"/>
    <mergeCell ref="H59:I59"/>
  </mergeCells>
  <hyperlinks>
    <hyperlink ref="E9" r:id="rId1" display="E.D.@ 14.42%"/>
  </hyperlinks>
  <printOptions/>
  <pageMargins left="0.67" right="0" top="0.25" bottom="0" header="0" footer="0"/>
  <pageSetup fitToHeight="1" fitToWidth="1" horizontalDpi="300" verticalDpi="300" orientation="portrait" scale="73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63"/>
  <sheetViews>
    <sheetView zoomScalePageLayoutView="0" workbookViewId="0" topLeftCell="A35">
      <selection activeCell="G43" sqref="G43"/>
    </sheetView>
  </sheetViews>
  <sheetFormatPr defaultColWidth="9.140625" defaultRowHeight="12.75"/>
  <cols>
    <col min="1" max="1" width="20.140625" style="0" customWidth="1"/>
    <col min="2" max="2" width="35.140625" style="0" customWidth="1"/>
    <col min="3" max="3" width="24.57421875" style="0" customWidth="1"/>
    <col min="4" max="4" width="18.421875" style="0" customWidth="1"/>
    <col min="5" max="5" width="14.57421875" style="0" customWidth="1"/>
    <col min="6" max="6" width="13.7109375" style="0" customWidth="1"/>
    <col min="7" max="7" width="13.00390625" style="0" customWidth="1"/>
    <col min="10" max="10" width="14.28125" style="0" customWidth="1"/>
  </cols>
  <sheetData>
    <row r="1" spans="1:5" ht="18">
      <c r="A1" s="100" t="s">
        <v>0</v>
      </c>
      <c r="B1" s="100"/>
      <c r="C1" s="100"/>
      <c r="D1" s="100"/>
      <c r="E1" s="100"/>
    </row>
    <row r="2" spans="1:5" ht="15.75">
      <c r="A2" s="92" t="s">
        <v>1</v>
      </c>
      <c r="B2" s="92"/>
      <c r="C2" s="92"/>
      <c r="D2" s="92"/>
      <c r="E2" s="92"/>
    </row>
    <row r="3" spans="1:5" ht="12.75">
      <c r="A3" s="101" t="s">
        <v>2</v>
      </c>
      <c r="B3" s="101"/>
      <c r="C3" s="101"/>
      <c r="D3" s="101"/>
      <c r="E3" s="101"/>
    </row>
    <row r="4" spans="1:5" ht="12.75">
      <c r="A4" s="102" t="s">
        <v>79</v>
      </c>
      <c r="B4" s="102"/>
      <c r="C4" s="102"/>
      <c r="D4" s="102"/>
      <c r="E4" s="102"/>
    </row>
    <row r="5" spans="1:5" ht="12.75">
      <c r="A5" s="103" t="s">
        <v>129</v>
      </c>
      <c r="B5" s="103"/>
      <c r="C5" s="103"/>
      <c r="D5" s="103"/>
      <c r="E5" s="103"/>
    </row>
    <row r="6" spans="1:5" ht="12.75">
      <c r="A6" s="104" t="s">
        <v>162</v>
      </c>
      <c r="B6" s="104"/>
      <c r="C6" s="104"/>
      <c r="D6" s="104"/>
      <c r="E6" s="104"/>
    </row>
    <row r="7" spans="1:5" ht="15">
      <c r="A7" s="99" t="s">
        <v>213</v>
      </c>
      <c r="B7" s="99"/>
      <c r="C7" s="99"/>
      <c r="D7" s="99"/>
      <c r="E7" s="99"/>
    </row>
    <row r="8" spans="1:4" ht="12.75">
      <c r="A8" s="4"/>
      <c r="B8" s="8" t="s">
        <v>15</v>
      </c>
      <c r="C8" s="8" t="s">
        <v>203</v>
      </c>
      <c r="D8" s="4"/>
    </row>
    <row r="9" spans="1:4" ht="15.75">
      <c r="A9" s="44"/>
      <c r="B9" s="14" t="s">
        <v>7</v>
      </c>
      <c r="C9" s="8"/>
      <c r="D9" s="4"/>
    </row>
    <row r="10" spans="1:10" ht="14.25">
      <c r="A10" s="20"/>
      <c r="B10" s="15" t="s">
        <v>184</v>
      </c>
      <c r="C10" s="16">
        <v>110045</v>
      </c>
      <c r="D10" s="19"/>
      <c r="J10" s="16">
        <v>107312</v>
      </c>
    </row>
    <row r="11" spans="1:10" ht="14.25">
      <c r="A11" s="20"/>
      <c r="B11" s="15" t="s">
        <v>185</v>
      </c>
      <c r="C11" s="16">
        <v>109483</v>
      </c>
      <c r="D11" s="19"/>
      <c r="J11" s="16">
        <v>106749</v>
      </c>
    </row>
    <row r="12" spans="1:10" ht="14.25">
      <c r="A12" s="20"/>
      <c r="B12" s="15" t="s">
        <v>125</v>
      </c>
      <c r="C12" s="16">
        <v>109944</v>
      </c>
      <c r="D12" s="19"/>
      <c r="J12" s="16">
        <v>106817</v>
      </c>
    </row>
    <row r="13" spans="1:10" ht="14.25">
      <c r="A13" s="20"/>
      <c r="B13" s="15" t="s">
        <v>165</v>
      </c>
      <c r="C13" s="16">
        <v>112014</v>
      </c>
      <c r="D13" s="19"/>
      <c r="J13" s="16">
        <v>106693</v>
      </c>
    </row>
    <row r="14" spans="1:10" ht="14.25">
      <c r="A14" s="20"/>
      <c r="B14" s="15" t="s">
        <v>166</v>
      </c>
      <c r="C14" s="16">
        <v>112576</v>
      </c>
      <c r="D14" s="19"/>
      <c r="J14" s="16">
        <v>107256</v>
      </c>
    </row>
    <row r="15" spans="1:10" ht="14.25">
      <c r="A15" s="20"/>
      <c r="B15" s="15" t="s">
        <v>28</v>
      </c>
      <c r="C15" s="16">
        <v>113739</v>
      </c>
      <c r="D15" s="19"/>
      <c r="J15" s="16">
        <v>108418</v>
      </c>
    </row>
    <row r="16" spans="1:10" ht="14.25">
      <c r="A16" s="20"/>
      <c r="B16" s="15" t="s">
        <v>161</v>
      </c>
      <c r="C16" s="16">
        <v>113262</v>
      </c>
      <c r="D16" s="19"/>
      <c r="J16" s="16">
        <v>113116</v>
      </c>
    </row>
    <row r="17" spans="1:10" ht="14.25">
      <c r="A17" s="20"/>
      <c r="B17" s="15" t="s">
        <v>128</v>
      </c>
      <c r="C17" s="16">
        <v>113544</v>
      </c>
      <c r="D17" s="19"/>
      <c r="J17" s="16">
        <v>108448</v>
      </c>
    </row>
    <row r="18" spans="1:10" ht="14.25">
      <c r="A18" s="20"/>
      <c r="B18" s="15" t="s">
        <v>30</v>
      </c>
      <c r="C18" s="16">
        <v>112238</v>
      </c>
      <c r="D18" s="19"/>
      <c r="J18" s="16">
        <v>109939</v>
      </c>
    </row>
    <row r="19" spans="1:10" ht="14.25">
      <c r="A19" s="20"/>
      <c r="B19" s="15" t="s">
        <v>160</v>
      </c>
      <c r="C19" s="16">
        <v>111823</v>
      </c>
      <c r="D19" s="19"/>
      <c r="J19" s="16">
        <v>109089</v>
      </c>
    </row>
    <row r="20" spans="1:10" ht="14.25">
      <c r="A20" s="20"/>
      <c r="B20" s="15" t="s">
        <v>133</v>
      </c>
      <c r="C20" s="16">
        <v>111823</v>
      </c>
      <c r="D20" s="19"/>
      <c r="J20" s="16">
        <v>109089</v>
      </c>
    </row>
    <row r="21" spans="1:10" ht="14.25">
      <c r="A21" s="20"/>
      <c r="B21" s="15" t="s">
        <v>134</v>
      </c>
      <c r="C21" s="16">
        <v>110214</v>
      </c>
      <c r="D21" s="19"/>
      <c r="J21" s="16">
        <v>108380</v>
      </c>
    </row>
    <row r="22" spans="1:10" ht="14.25">
      <c r="A22" s="20"/>
      <c r="B22" s="15" t="s">
        <v>176</v>
      </c>
      <c r="C22" s="16">
        <v>112003</v>
      </c>
      <c r="D22" s="19"/>
      <c r="J22" s="16">
        <v>112024</v>
      </c>
    </row>
    <row r="23" spans="1:10" ht="14.25">
      <c r="A23" s="20"/>
      <c r="B23" s="15" t="s">
        <v>148</v>
      </c>
      <c r="C23" s="16">
        <v>116187</v>
      </c>
      <c r="D23" s="19"/>
      <c r="J23" s="16">
        <v>115895</v>
      </c>
    </row>
    <row r="24" spans="1:10" ht="14.25">
      <c r="A24" s="20"/>
      <c r="B24" s="15" t="s">
        <v>149</v>
      </c>
      <c r="C24" s="16">
        <v>113690</v>
      </c>
      <c r="D24" s="19"/>
      <c r="J24" s="16">
        <v>113711</v>
      </c>
    </row>
    <row r="25" spans="1:10" ht="15">
      <c r="A25" s="18"/>
      <c r="B25" s="38" t="s">
        <v>12</v>
      </c>
      <c r="C25" s="16"/>
      <c r="D25" s="19"/>
      <c r="J25" s="16"/>
    </row>
    <row r="26" spans="1:10" ht="14.25">
      <c r="A26" s="20"/>
      <c r="B26" s="15" t="s">
        <v>29</v>
      </c>
      <c r="C26" s="16">
        <v>103186</v>
      </c>
      <c r="D26" s="19"/>
      <c r="J26" s="16">
        <v>111752</v>
      </c>
    </row>
    <row r="27" spans="1:10" ht="14.25">
      <c r="A27" s="20"/>
      <c r="B27" s="15" t="s">
        <v>83</v>
      </c>
      <c r="C27" s="16">
        <v>98666</v>
      </c>
      <c r="D27" s="19"/>
      <c r="J27" s="16">
        <v>107231</v>
      </c>
    </row>
    <row r="28" spans="1:10" ht="14.25">
      <c r="A28" s="20"/>
      <c r="B28" s="15" t="s">
        <v>84</v>
      </c>
      <c r="C28" s="16">
        <v>100092</v>
      </c>
      <c r="D28" s="19"/>
      <c r="J28" s="16">
        <v>109612</v>
      </c>
    </row>
    <row r="29" spans="1:10" ht="14.25">
      <c r="A29" s="20"/>
      <c r="B29" s="15" t="s">
        <v>32</v>
      </c>
      <c r="C29" s="16">
        <v>100667</v>
      </c>
      <c r="D29" s="19"/>
      <c r="J29" s="16">
        <v>110188</v>
      </c>
    </row>
    <row r="30" spans="1:10" ht="14.25">
      <c r="A30" s="20"/>
      <c r="B30" s="15" t="s">
        <v>150</v>
      </c>
      <c r="C30" s="16">
        <v>98090</v>
      </c>
      <c r="D30" s="19"/>
      <c r="J30" s="16">
        <v>106656</v>
      </c>
    </row>
    <row r="31" spans="1:10" ht="14.25">
      <c r="A31" s="20"/>
      <c r="B31" s="15" t="s">
        <v>170</v>
      </c>
      <c r="C31" s="16">
        <v>103991</v>
      </c>
      <c r="D31" s="19"/>
      <c r="J31" s="16">
        <v>112557</v>
      </c>
    </row>
    <row r="32" spans="1:10" ht="14.25">
      <c r="A32" s="20"/>
      <c r="B32" s="15" t="s">
        <v>171</v>
      </c>
      <c r="C32" s="16">
        <v>105027</v>
      </c>
      <c r="D32" s="19"/>
      <c r="J32" s="16">
        <v>113593</v>
      </c>
    </row>
    <row r="33" spans="1:10" ht="15">
      <c r="A33" s="20"/>
      <c r="B33" s="38" t="s">
        <v>13</v>
      </c>
      <c r="C33" s="16"/>
      <c r="D33" s="19"/>
      <c r="J33" s="16"/>
    </row>
    <row r="34" spans="1:10" ht="14.25">
      <c r="A34" s="20"/>
      <c r="B34" s="15" t="s">
        <v>187</v>
      </c>
      <c r="C34" s="16">
        <v>104842</v>
      </c>
      <c r="D34" s="19"/>
      <c r="J34" s="16">
        <v>113247</v>
      </c>
    </row>
    <row r="35" spans="1:10" ht="15">
      <c r="A35" s="18"/>
      <c r="B35" s="15" t="s">
        <v>193</v>
      </c>
      <c r="C35" s="16">
        <v>103154</v>
      </c>
      <c r="D35" s="19"/>
      <c r="J35" s="16">
        <v>111559</v>
      </c>
    </row>
    <row r="36" spans="1:10" ht="14.25">
      <c r="A36" s="20"/>
      <c r="B36" s="15" t="s">
        <v>126</v>
      </c>
      <c r="C36" s="16">
        <v>103223</v>
      </c>
      <c r="D36" s="19"/>
      <c r="J36" s="16">
        <v>111622</v>
      </c>
    </row>
    <row r="37" spans="1:10" ht="14.25">
      <c r="A37" s="20"/>
      <c r="B37" s="15" t="s">
        <v>127</v>
      </c>
      <c r="C37" s="16">
        <v>102648</v>
      </c>
      <c r="D37" s="19"/>
      <c r="J37" s="16">
        <v>111047</v>
      </c>
    </row>
    <row r="38" spans="1:10" ht="14.25">
      <c r="A38" s="20"/>
      <c r="B38" s="15" t="s">
        <v>80</v>
      </c>
      <c r="C38" s="16">
        <v>106255</v>
      </c>
      <c r="D38" s="19"/>
      <c r="J38" s="16">
        <v>112399</v>
      </c>
    </row>
    <row r="39" spans="1:10" ht="14.25">
      <c r="A39" s="20"/>
      <c r="B39" s="15" t="s">
        <v>167</v>
      </c>
      <c r="C39" s="16">
        <v>103232</v>
      </c>
      <c r="D39" s="19"/>
      <c r="J39" s="16">
        <v>111798</v>
      </c>
    </row>
    <row r="40" spans="1:10" ht="14.25">
      <c r="A40" s="20"/>
      <c r="B40" s="15" t="s">
        <v>72</v>
      </c>
      <c r="C40" s="16">
        <v>105742</v>
      </c>
      <c r="D40" s="19"/>
      <c r="J40" s="16">
        <v>114147</v>
      </c>
    </row>
    <row r="41" spans="1:10" ht="14.25">
      <c r="A41" s="20"/>
      <c r="B41" s="15" t="s">
        <v>155</v>
      </c>
      <c r="C41" s="16">
        <v>108302</v>
      </c>
      <c r="D41" s="19"/>
      <c r="J41" s="16">
        <v>114452</v>
      </c>
    </row>
    <row r="42" spans="1:10" ht="14.25">
      <c r="A42" s="20"/>
      <c r="B42" s="15" t="s">
        <v>159</v>
      </c>
      <c r="C42" s="16">
        <v>110530</v>
      </c>
      <c r="D42" s="19"/>
      <c r="J42" s="16">
        <v>116679</v>
      </c>
    </row>
    <row r="43" spans="1:10" ht="15">
      <c r="A43" s="18"/>
      <c r="B43" s="38" t="s">
        <v>14</v>
      </c>
      <c r="C43" s="16"/>
      <c r="D43" s="19"/>
      <c r="J43" s="16"/>
    </row>
    <row r="44" spans="1:10" ht="14.25">
      <c r="A44" s="20"/>
      <c r="B44" s="15" t="s">
        <v>132</v>
      </c>
      <c r="C44" s="16">
        <v>108054</v>
      </c>
      <c r="D44" s="19"/>
      <c r="J44" s="16">
        <v>106333</v>
      </c>
    </row>
    <row r="45" spans="1:10" ht="14.25">
      <c r="A45" s="20"/>
      <c r="B45" s="15" t="s">
        <v>106</v>
      </c>
      <c r="C45" s="16">
        <v>106929</v>
      </c>
      <c r="D45" s="19"/>
      <c r="J45" s="16">
        <v>105208</v>
      </c>
    </row>
    <row r="46" spans="1:10" ht="14.25">
      <c r="A46" s="20"/>
      <c r="B46" s="15" t="s">
        <v>85</v>
      </c>
      <c r="C46" s="16">
        <v>110214</v>
      </c>
      <c r="D46" s="19"/>
      <c r="J46" s="16">
        <v>109168</v>
      </c>
    </row>
    <row r="47" spans="1:10" ht="14.25">
      <c r="A47" s="20"/>
      <c r="B47" s="15" t="s">
        <v>86</v>
      </c>
      <c r="C47" s="16">
        <v>111901</v>
      </c>
      <c r="D47" s="19"/>
      <c r="J47" s="16">
        <v>110855</v>
      </c>
    </row>
    <row r="48" spans="1:10" ht="14.25">
      <c r="A48" s="20"/>
      <c r="B48" s="15" t="s">
        <v>105</v>
      </c>
      <c r="C48" s="16">
        <v>106929</v>
      </c>
      <c r="D48" s="19"/>
      <c r="J48" s="16">
        <v>105208</v>
      </c>
    </row>
    <row r="49" spans="1:10" ht="14.25">
      <c r="A49" s="20"/>
      <c r="B49" s="15" t="s">
        <v>174</v>
      </c>
      <c r="C49" s="16">
        <v>109843</v>
      </c>
      <c r="D49" s="19"/>
      <c r="J49" s="16">
        <v>108347</v>
      </c>
    </row>
    <row r="50" spans="1:10" ht="14.25">
      <c r="A50" s="1"/>
      <c r="B50" s="15" t="s">
        <v>175</v>
      </c>
      <c r="C50" s="16">
        <v>109280</v>
      </c>
      <c r="D50" s="1"/>
      <c r="J50" s="16">
        <v>107784</v>
      </c>
    </row>
    <row r="51" spans="1:5" ht="14.25">
      <c r="A51" s="1" t="s">
        <v>207</v>
      </c>
      <c r="B51" s="1"/>
      <c r="C51" s="1"/>
      <c r="D51" s="68"/>
      <c r="E51" s="3"/>
    </row>
    <row r="52" spans="1:5" ht="12.75">
      <c r="A52" s="1" t="s">
        <v>81</v>
      </c>
      <c r="B52" s="1"/>
      <c r="C52" s="1"/>
      <c r="D52" s="1"/>
      <c r="E52" s="1"/>
    </row>
    <row r="53" spans="1:5" ht="12.75">
      <c r="A53" s="1" t="s">
        <v>82</v>
      </c>
      <c r="B53" s="1"/>
      <c r="C53" s="1"/>
      <c r="D53" s="1"/>
      <c r="E53" s="1"/>
    </row>
    <row r="54" spans="1:5" ht="12.75">
      <c r="A54" s="45" t="s">
        <v>204</v>
      </c>
      <c r="B54" s="1"/>
      <c r="C54" s="1"/>
      <c r="D54" s="1"/>
      <c r="E54" s="1"/>
    </row>
    <row r="55" spans="1:10" ht="12.75">
      <c r="A55" s="45" t="s">
        <v>178</v>
      </c>
      <c r="B55" s="1"/>
      <c r="C55" s="26"/>
      <c r="D55" s="26"/>
      <c r="E55" s="26"/>
      <c r="F55" s="26"/>
      <c r="G55" s="26"/>
      <c r="H55" s="2"/>
      <c r="I55" s="2"/>
      <c r="J55" s="1"/>
    </row>
    <row r="56" spans="1:5" ht="12.75">
      <c r="A56" s="45" t="s">
        <v>108</v>
      </c>
      <c r="B56" s="1"/>
      <c r="C56" s="1"/>
      <c r="D56" s="1"/>
      <c r="E56" s="1"/>
    </row>
    <row r="57" spans="1:9" ht="12.75">
      <c r="A57" s="69" t="s">
        <v>153</v>
      </c>
      <c r="B57" s="1"/>
      <c r="C57" s="1"/>
      <c r="D57" s="1"/>
      <c r="E57" s="1"/>
      <c r="F57" s="1"/>
      <c r="G57" s="1"/>
      <c r="H57" s="1"/>
      <c r="I57" s="1"/>
    </row>
    <row r="58" spans="1:5" ht="15.75">
      <c r="A58" s="30" t="s">
        <v>17</v>
      </c>
      <c r="B58" s="27"/>
      <c r="C58" s="1"/>
      <c r="D58" s="1"/>
      <c r="E58" s="1"/>
    </row>
    <row r="59" spans="1:5" ht="15">
      <c r="A59" s="28" t="s">
        <v>45</v>
      </c>
      <c r="B59" s="27"/>
      <c r="C59" s="1"/>
      <c r="D59" s="1"/>
      <c r="E59" s="1"/>
    </row>
    <row r="60" spans="1:2" ht="15">
      <c r="A60" s="28" t="s">
        <v>200</v>
      </c>
      <c r="B60" s="1"/>
    </row>
    <row r="63" spans="1:10" ht="12.75">
      <c r="A63" s="54"/>
      <c r="B63" s="1"/>
      <c r="C63" s="26"/>
      <c r="D63" s="26"/>
      <c r="E63" s="26"/>
      <c r="F63" s="26"/>
      <c r="G63" s="26"/>
      <c r="H63" s="2"/>
      <c r="I63" s="2"/>
      <c r="J63" s="1"/>
    </row>
  </sheetData>
  <sheetProtection/>
  <mergeCells count="7">
    <mergeCell ref="A7:E7"/>
    <mergeCell ref="A1:E1"/>
    <mergeCell ref="A2:E2"/>
    <mergeCell ref="A3:E3"/>
    <mergeCell ref="A4:E4"/>
    <mergeCell ref="A5:E5"/>
    <mergeCell ref="A6:E6"/>
  </mergeCells>
  <printOptions/>
  <pageMargins left="0.63" right="0.52" top="0.35" bottom="0.32" header="0.23" footer="0.27"/>
  <pageSetup fitToHeight="1" fitToWidth="1" horizontalDpi="600" verticalDpi="600" orientation="portrait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L1811"/>
  <sheetViews>
    <sheetView zoomScalePageLayoutView="0" workbookViewId="0" topLeftCell="A25">
      <selection activeCell="D29" sqref="D29:D47"/>
    </sheetView>
  </sheetViews>
  <sheetFormatPr defaultColWidth="9.140625" defaultRowHeight="12.75"/>
  <cols>
    <col min="1" max="1" width="28.8515625" style="0" customWidth="1"/>
    <col min="2" max="2" width="12.7109375" style="0" customWidth="1"/>
    <col min="3" max="3" width="10.28125" style="0" customWidth="1"/>
    <col min="4" max="4" width="11.421875" style="0" customWidth="1"/>
    <col min="5" max="5" width="11.7109375" style="0" bestFit="1" customWidth="1"/>
    <col min="6" max="6" width="11.7109375" style="0" customWidth="1"/>
    <col min="7" max="7" width="10.57421875" style="0" customWidth="1"/>
    <col min="8" max="8" width="8.421875" style="0" customWidth="1"/>
    <col min="9" max="9" width="14.28125" style="0" customWidth="1"/>
    <col min="10" max="10" width="0.13671875" style="0" hidden="1" customWidth="1"/>
    <col min="11" max="11" width="11.8515625" style="0" customWidth="1"/>
    <col min="12" max="12" width="13.140625" style="0" customWidth="1"/>
  </cols>
  <sheetData>
    <row r="1" spans="1:1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1"/>
    </row>
    <row r="2" spans="1:11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1"/>
    </row>
    <row r="3" spans="1:11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1"/>
    </row>
    <row r="4" spans="1:11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  <c r="K4" s="1"/>
    </row>
    <row r="5" spans="1:11" ht="15">
      <c r="A5" s="95" t="s">
        <v>208</v>
      </c>
      <c r="B5" s="95"/>
      <c r="C5" s="95"/>
      <c r="D5" s="95"/>
      <c r="E5" s="95"/>
      <c r="F5" s="95"/>
      <c r="G5" s="95"/>
      <c r="H5" s="95"/>
      <c r="I5" s="95"/>
      <c r="J5" s="78"/>
      <c r="K5" s="79"/>
    </row>
    <row r="6" spans="1:11" ht="15.75" customHeight="1">
      <c r="A6" s="88" t="s">
        <v>163</v>
      </c>
      <c r="B6" s="88"/>
      <c r="C6" s="88"/>
      <c r="D6" s="88"/>
      <c r="E6" s="88"/>
      <c r="F6" s="88"/>
      <c r="G6" s="88"/>
      <c r="H6" s="88"/>
      <c r="I6" s="88"/>
      <c r="J6" s="1"/>
      <c r="K6" s="1"/>
    </row>
    <row r="7" spans="1:11" ht="14.25" customHeight="1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  <c r="K7" s="1"/>
    </row>
    <row r="8" spans="1:11" ht="12.75">
      <c r="A8" s="72" t="s">
        <v>3</v>
      </c>
      <c r="B8" s="72" t="s">
        <v>4</v>
      </c>
      <c r="C8" s="72" t="s">
        <v>5</v>
      </c>
      <c r="D8" s="72" t="s">
        <v>5</v>
      </c>
      <c r="E8" s="72" t="s">
        <v>91</v>
      </c>
      <c r="F8" s="72" t="s">
        <v>183</v>
      </c>
      <c r="G8" s="72" t="s">
        <v>6</v>
      </c>
      <c r="H8" s="73" t="s">
        <v>92</v>
      </c>
      <c r="I8" s="73" t="s">
        <v>18</v>
      </c>
      <c r="J8" s="1"/>
      <c r="K8" s="1"/>
    </row>
    <row r="9" spans="1:11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19</v>
      </c>
      <c r="H9" s="61">
        <v>0.042</v>
      </c>
      <c r="I9" s="8" t="s">
        <v>10</v>
      </c>
      <c r="J9" s="9"/>
      <c r="K9" s="1"/>
    </row>
    <row r="10" spans="1:12" ht="14.25">
      <c r="A10" s="62" t="s">
        <v>199</v>
      </c>
      <c r="B10" s="17">
        <v>100050</v>
      </c>
      <c r="C10" s="16">
        <v>1100</v>
      </c>
      <c r="D10" s="17">
        <v>7878</v>
      </c>
      <c r="E10" s="42">
        <f aca="true" t="shared" si="0" ref="E10:E27">+(B10-C10-D10)*0.125</f>
        <v>11384</v>
      </c>
      <c r="F10" s="42">
        <f>+(B10-C10-D10+E10)*0.02</f>
        <v>2049.12</v>
      </c>
      <c r="G10" s="16">
        <v>3688</v>
      </c>
      <c r="H10" s="16">
        <f>+G10*0.042</f>
        <v>154.89600000000002</v>
      </c>
      <c r="I10" s="16">
        <f>+B10-C10-D10+E10+F10+G10+H10</f>
        <v>108348.01599999999</v>
      </c>
      <c r="J10" s="9"/>
      <c r="K10" s="1"/>
      <c r="L10" s="77"/>
    </row>
    <row r="11" spans="1:12" ht="14.25">
      <c r="A11" s="62" t="s">
        <v>198</v>
      </c>
      <c r="B11" s="17">
        <v>101550</v>
      </c>
      <c r="C11" s="16">
        <v>1100</v>
      </c>
      <c r="D11" s="17">
        <v>7878</v>
      </c>
      <c r="E11" s="42">
        <f t="shared" si="0"/>
        <v>11571.5</v>
      </c>
      <c r="F11" s="42">
        <f aca="true" t="shared" si="1" ref="F11:F56">+(B11-C11-D11+E11)*0.02</f>
        <v>2082.87</v>
      </c>
      <c r="G11" s="16">
        <v>3688</v>
      </c>
      <c r="H11" s="16">
        <f aca="true" t="shared" si="2" ref="H11:H27">+G11*0.042</f>
        <v>154.89600000000002</v>
      </c>
      <c r="I11" s="16">
        <f aca="true" t="shared" si="3" ref="I11:I56">+B11-C11-D11+E11+F11+G11+H11</f>
        <v>110069.26599999999</v>
      </c>
      <c r="J11" s="9"/>
      <c r="K11" s="1"/>
      <c r="L11" s="77"/>
    </row>
    <row r="12" spans="1:12" ht="14.25">
      <c r="A12" s="62" t="s">
        <v>197</v>
      </c>
      <c r="B12" s="17">
        <v>99550</v>
      </c>
      <c r="C12" s="16">
        <v>1100</v>
      </c>
      <c r="D12" s="17">
        <v>7878</v>
      </c>
      <c r="E12" s="42">
        <f t="shared" si="0"/>
        <v>11321.5</v>
      </c>
      <c r="F12" s="42">
        <f t="shared" si="1"/>
        <v>2037.8700000000001</v>
      </c>
      <c r="G12" s="16">
        <v>3688</v>
      </c>
      <c r="H12" s="16">
        <f t="shared" si="2"/>
        <v>154.89600000000002</v>
      </c>
      <c r="I12" s="16">
        <f t="shared" si="3"/>
        <v>107774.26599999999</v>
      </c>
      <c r="J12" s="9"/>
      <c r="K12" s="1"/>
      <c r="L12" s="77"/>
    </row>
    <row r="13" spans="1:12" s="7" customFormat="1" ht="14.25">
      <c r="A13" s="62" t="s">
        <v>191</v>
      </c>
      <c r="B13" s="17">
        <v>100000</v>
      </c>
      <c r="C13" s="16">
        <v>1100</v>
      </c>
      <c r="D13" s="17">
        <v>6117</v>
      </c>
      <c r="E13" s="42">
        <f t="shared" si="0"/>
        <v>11597.875</v>
      </c>
      <c r="F13" s="42">
        <f t="shared" si="1"/>
        <v>2087.6175</v>
      </c>
      <c r="G13" s="16">
        <v>3688</v>
      </c>
      <c r="H13" s="16">
        <f t="shared" si="2"/>
        <v>154.89600000000002</v>
      </c>
      <c r="I13" s="16">
        <f t="shared" si="3"/>
        <v>110311.38849999999</v>
      </c>
      <c r="J13" s="74"/>
      <c r="L13" s="77"/>
    </row>
    <row r="14" spans="1:12" ht="14.25">
      <c r="A14" s="62" t="s">
        <v>89</v>
      </c>
      <c r="B14" s="17">
        <v>101500</v>
      </c>
      <c r="C14" s="16">
        <v>1100</v>
      </c>
      <c r="D14" s="17">
        <v>6117</v>
      </c>
      <c r="E14" s="42">
        <f t="shared" si="0"/>
        <v>11785.375</v>
      </c>
      <c r="F14" s="42">
        <f t="shared" si="1"/>
        <v>2121.3675</v>
      </c>
      <c r="G14" s="16">
        <v>3688</v>
      </c>
      <c r="H14" s="16">
        <f t="shared" si="2"/>
        <v>154.89600000000002</v>
      </c>
      <c r="I14" s="16">
        <f t="shared" si="3"/>
        <v>112032.63849999999</v>
      </c>
      <c r="J14" s="9"/>
      <c r="K14" s="1"/>
      <c r="L14" s="77"/>
    </row>
    <row r="15" spans="1:12" ht="14.25">
      <c r="A15" s="62" t="s">
        <v>88</v>
      </c>
      <c r="B15" s="17">
        <v>100500</v>
      </c>
      <c r="C15" s="16">
        <v>1100</v>
      </c>
      <c r="D15" s="17">
        <v>6117</v>
      </c>
      <c r="E15" s="42">
        <f t="shared" si="0"/>
        <v>11660.375</v>
      </c>
      <c r="F15" s="42">
        <f t="shared" si="1"/>
        <v>2098.8675</v>
      </c>
      <c r="G15" s="16">
        <v>3688</v>
      </c>
      <c r="H15" s="16">
        <f t="shared" si="2"/>
        <v>154.89600000000002</v>
      </c>
      <c r="I15" s="16">
        <f t="shared" si="3"/>
        <v>110885.13849999999</v>
      </c>
      <c r="J15" s="9"/>
      <c r="K15" s="1"/>
      <c r="L15" s="77"/>
    </row>
    <row r="16" spans="1:12" ht="14.25">
      <c r="A16" s="62" t="s">
        <v>39</v>
      </c>
      <c r="B16" s="16">
        <v>105700</v>
      </c>
      <c r="C16" s="16">
        <v>1100</v>
      </c>
      <c r="D16" s="16">
        <v>8487</v>
      </c>
      <c r="E16" s="42">
        <f t="shared" si="0"/>
        <v>12014.125</v>
      </c>
      <c r="F16" s="42">
        <f t="shared" si="1"/>
        <v>2162.5425</v>
      </c>
      <c r="G16" s="16">
        <v>3688</v>
      </c>
      <c r="H16" s="16">
        <f t="shared" si="2"/>
        <v>154.89600000000002</v>
      </c>
      <c r="I16" s="16">
        <f t="shared" si="3"/>
        <v>114132.56349999999</v>
      </c>
      <c r="J16" s="9"/>
      <c r="K16" s="1"/>
      <c r="L16" s="77"/>
    </row>
    <row r="17" spans="1:12" ht="14.25">
      <c r="A17" s="62" t="s">
        <v>30</v>
      </c>
      <c r="B17" s="16">
        <v>100950</v>
      </c>
      <c r="C17" s="16">
        <v>1100</v>
      </c>
      <c r="D17" s="16">
        <v>6851</v>
      </c>
      <c r="E17" s="42">
        <f t="shared" si="0"/>
        <v>11624.875</v>
      </c>
      <c r="F17" s="42">
        <f t="shared" si="1"/>
        <v>2092.4775</v>
      </c>
      <c r="G17" s="16">
        <v>3688</v>
      </c>
      <c r="H17" s="16">
        <f t="shared" si="2"/>
        <v>154.89600000000002</v>
      </c>
      <c r="I17" s="16">
        <f t="shared" si="3"/>
        <v>110559.24849999999</v>
      </c>
      <c r="J17" s="9"/>
      <c r="K17" s="1"/>
      <c r="L17" s="77"/>
    </row>
    <row r="18" spans="1:12" ht="14.25">
      <c r="A18" s="62" t="s">
        <v>151</v>
      </c>
      <c r="B18" s="16">
        <v>105350</v>
      </c>
      <c r="C18" s="16">
        <v>1100</v>
      </c>
      <c r="D18" s="16">
        <v>8633</v>
      </c>
      <c r="E18" s="42">
        <f t="shared" si="0"/>
        <v>11952.125</v>
      </c>
      <c r="F18" s="42">
        <f t="shared" si="1"/>
        <v>2151.3825</v>
      </c>
      <c r="G18" s="16">
        <v>3688</v>
      </c>
      <c r="H18" s="16">
        <f t="shared" si="2"/>
        <v>154.89600000000002</v>
      </c>
      <c r="I18" s="16">
        <f t="shared" si="3"/>
        <v>113563.4035</v>
      </c>
      <c r="J18" s="9"/>
      <c r="K18" s="1"/>
      <c r="L18" s="77"/>
    </row>
    <row r="19" spans="1:12" ht="14.25">
      <c r="A19" s="62" t="s">
        <v>192</v>
      </c>
      <c r="B19" s="16">
        <v>101850</v>
      </c>
      <c r="C19" s="16">
        <v>1100</v>
      </c>
      <c r="D19" s="16">
        <v>8133</v>
      </c>
      <c r="E19" s="42">
        <f t="shared" si="0"/>
        <v>11577.125</v>
      </c>
      <c r="F19" s="42">
        <f t="shared" si="1"/>
        <v>2083.8825</v>
      </c>
      <c r="G19" s="16">
        <v>3688</v>
      </c>
      <c r="H19" s="16">
        <f t="shared" si="2"/>
        <v>154.89600000000002</v>
      </c>
      <c r="I19" s="16">
        <f t="shared" si="3"/>
        <v>110120.9035</v>
      </c>
      <c r="J19" s="9"/>
      <c r="K19" s="1"/>
      <c r="L19" s="77"/>
    </row>
    <row r="20" spans="1:12" ht="14.25">
      <c r="A20" s="62" t="s">
        <v>145</v>
      </c>
      <c r="B20" s="16">
        <v>102850</v>
      </c>
      <c r="C20" s="16">
        <v>1100</v>
      </c>
      <c r="D20" s="16">
        <v>10532</v>
      </c>
      <c r="E20" s="42">
        <f t="shared" si="0"/>
        <v>11402.25</v>
      </c>
      <c r="F20" s="42">
        <f t="shared" si="1"/>
        <v>2052.405</v>
      </c>
      <c r="G20" s="16">
        <v>3688</v>
      </c>
      <c r="H20" s="16">
        <f t="shared" si="2"/>
        <v>154.89600000000002</v>
      </c>
      <c r="I20" s="16">
        <f t="shared" si="3"/>
        <v>108515.55099999999</v>
      </c>
      <c r="J20" s="9"/>
      <c r="K20" s="6"/>
      <c r="L20" s="77"/>
    </row>
    <row r="21" spans="1:12" ht="14.25">
      <c r="A21" s="62" t="s">
        <v>146</v>
      </c>
      <c r="B21" s="16">
        <v>104250</v>
      </c>
      <c r="C21" s="16">
        <v>1100</v>
      </c>
      <c r="D21" s="17">
        <v>8877</v>
      </c>
      <c r="E21" s="42">
        <f t="shared" si="0"/>
        <v>11784.125</v>
      </c>
      <c r="F21" s="42">
        <f t="shared" si="1"/>
        <v>2121.1425</v>
      </c>
      <c r="G21" s="16">
        <v>3688</v>
      </c>
      <c r="H21" s="16">
        <f t="shared" si="2"/>
        <v>154.89600000000002</v>
      </c>
      <c r="I21" s="16">
        <f t="shared" si="3"/>
        <v>112021.1635</v>
      </c>
      <c r="J21" s="9"/>
      <c r="K21" s="6"/>
      <c r="L21" s="77"/>
    </row>
    <row r="22" spans="1:12" s="7" customFormat="1" ht="14.25">
      <c r="A22" s="62" t="s">
        <v>122</v>
      </c>
      <c r="B22" s="17">
        <v>99900</v>
      </c>
      <c r="C22" s="16">
        <v>1100</v>
      </c>
      <c r="D22" s="17">
        <v>7816</v>
      </c>
      <c r="E22" s="42">
        <f t="shared" si="0"/>
        <v>11373</v>
      </c>
      <c r="F22" s="42">
        <f t="shared" si="1"/>
        <v>2047.14</v>
      </c>
      <c r="G22" s="16">
        <v>3688</v>
      </c>
      <c r="H22" s="16">
        <f t="shared" si="2"/>
        <v>154.89600000000002</v>
      </c>
      <c r="I22" s="16">
        <f t="shared" si="3"/>
        <v>108247.036</v>
      </c>
      <c r="J22" s="74"/>
      <c r="L22" s="77"/>
    </row>
    <row r="23" spans="1:12" ht="14.25">
      <c r="A23" s="62" t="s">
        <v>87</v>
      </c>
      <c r="B23" s="16">
        <v>103950</v>
      </c>
      <c r="C23" s="16">
        <v>1100</v>
      </c>
      <c r="D23" s="16">
        <v>8981</v>
      </c>
      <c r="E23" s="42">
        <f t="shared" si="0"/>
        <v>11733.625</v>
      </c>
      <c r="F23" s="42">
        <f t="shared" si="1"/>
        <v>2112.0525000000002</v>
      </c>
      <c r="G23" s="16">
        <v>3688</v>
      </c>
      <c r="H23" s="16">
        <f t="shared" si="2"/>
        <v>154.89600000000002</v>
      </c>
      <c r="I23" s="16">
        <f t="shared" si="3"/>
        <v>111557.5735</v>
      </c>
      <c r="J23" s="9"/>
      <c r="K23" s="1"/>
      <c r="L23" s="77"/>
    </row>
    <row r="24" spans="1:12" ht="14.25">
      <c r="A24" s="62" t="s">
        <v>147</v>
      </c>
      <c r="B24" s="16">
        <v>108700</v>
      </c>
      <c r="C24" s="16">
        <v>1100</v>
      </c>
      <c r="D24" s="17">
        <v>11188</v>
      </c>
      <c r="E24" s="42">
        <f t="shared" si="0"/>
        <v>12051.5</v>
      </c>
      <c r="F24" s="42">
        <f t="shared" si="1"/>
        <v>2169.27</v>
      </c>
      <c r="G24" s="16">
        <v>3688</v>
      </c>
      <c r="H24" s="16">
        <f t="shared" si="2"/>
        <v>154.89600000000002</v>
      </c>
      <c r="I24" s="16">
        <f t="shared" si="3"/>
        <v>114475.666</v>
      </c>
      <c r="J24" s="9"/>
      <c r="K24" s="1"/>
      <c r="L24" s="77"/>
    </row>
    <row r="25" spans="1:12" ht="14.25">
      <c r="A25" s="62" t="s">
        <v>172</v>
      </c>
      <c r="B25" s="16">
        <v>102750</v>
      </c>
      <c r="C25" s="16">
        <v>1100</v>
      </c>
      <c r="D25" s="17">
        <v>8877</v>
      </c>
      <c r="E25" s="42">
        <f t="shared" si="0"/>
        <v>11596.625</v>
      </c>
      <c r="F25" s="42">
        <f t="shared" si="1"/>
        <v>2087.3925</v>
      </c>
      <c r="G25" s="16">
        <v>3688</v>
      </c>
      <c r="H25" s="16">
        <f t="shared" si="2"/>
        <v>154.89600000000002</v>
      </c>
      <c r="I25" s="16">
        <f t="shared" si="3"/>
        <v>110299.9135</v>
      </c>
      <c r="J25" s="9"/>
      <c r="K25" s="1"/>
      <c r="L25" s="77"/>
    </row>
    <row r="26" spans="1:12" ht="14.25">
      <c r="A26" s="62" t="s">
        <v>189</v>
      </c>
      <c r="B26" s="16">
        <v>95167</v>
      </c>
      <c r="C26" s="84">
        <v>0</v>
      </c>
      <c r="D26" s="16">
        <v>2150</v>
      </c>
      <c r="E26" s="42">
        <f t="shared" si="0"/>
        <v>11627.125</v>
      </c>
      <c r="F26" s="42">
        <f t="shared" si="1"/>
        <v>2092.8825</v>
      </c>
      <c r="G26" s="16">
        <v>3688</v>
      </c>
      <c r="H26" s="16">
        <f t="shared" si="2"/>
        <v>154.89600000000002</v>
      </c>
      <c r="I26" s="16">
        <f t="shared" si="3"/>
        <v>110579.9035</v>
      </c>
      <c r="J26" s="9"/>
      <c r="K26" s="1"/>
      <c r="L26" s="77"/>
    </row>
    <row r="27" spans="1:11" ht="18" customHeight="1">
      <c r="A27" s="62" t="s">
        <v>11</v>
      </c>
      <c r="B27" s="16">
        <v>94167</v>
      </c>
      <c r="C27" s="84">
        <v>0</v>
      </c>
      <c r="D27" s="16">
        <v>2100</v>
      </c>
      <c r="E27" s="42">
        <f t="shared" si="0"/>
        <v>11508.375</v>
      </c>
      <c r="F27" s="42">
        <f>+(B27-C27-D27+E27)*0.02</f>
        <v>2071.5075</v>
      </c>
      <c r="G27" s="16">
        <v>3688</v>
      </c>
      <c r="H27" s="16">
        <f t="shared" si="2"/>
        <v>154.89600000000002</v>
      </c>
      <c r="I27" s="16">
        <f>+B27-C27-D27+E27+F27+G27+H27</f>
        <v>109489.7785</v>
      </c>
      <c r="J27" s="9"/>
      <c r="K27" s="1"/>
    </row>
    <row r="28" spans="1:11" ht="18" customHeight="1">
      <c r="A28" s="38" t="s">
        <v>12</v>
      </c>
      <c r="B28" s="16"/>
      <c r="C28" s="16"/>
      <c r="D28" s="16"/>
      <c r="E28" s="16"/>
      <c r="F28" s="42">
        <f t="shared" si="1"/>
        <v>0</v>
      </c>
      <c r="G28" s="16"/>
      <c r="H28" s="96"/>
      <c r="I28" s="96"/>
      <c r="J28" s="96"/>
      <c r="K28" s="1"/>
    </row>
    <row r="29" spans="1:11" ht="14.25">
      <c r="A29" s="15" t="s">
        <v>29</v>
      </c>
      <c r="B29" s="16">
        <v>93800</v>
      </c>
      <c r="C29" s="16">
        <v>1100</v>
      </c>
      <c r="D29" s="16">
        <v>7582</v>
      </c>
      <c r="E29" s="42">
        <f aca="true" t="shared" si="4" ref="E29:E37">+(B29-C29-D29)*0.125</f>
        <v>10639.75</v>
      </c>
      <c r="F29" s="42">
        <f t="shared" si="1"/>
        <v>1915.155</v>
      </c>
      <c r="G29" s="16">
        <v>3688</v>
      </c>
      <c r="H29" s="16">
        <f aca="true" t="shared" si="5" ref="H29:H37">+G29*0.042</f>
        <v>154.89600000000002</v>
      </c>
      <c r="I29" s="16">
        <f t="shared" si="3"/>
        <v>101515.80099999999</v>
      </c>
      <c r="J29" s="9"/>
      <c r="K29" s="1"/>
    </row>
    <row r="30" spans="1:11" ht="14.25">
      <c r="A30" s="15" t="s">
        <v>42</v>
      </c>
      <c r="B30" s="16">
        <v>92600</v>
      </c>
      <c r="C30" s="16">
        <v>1100</v>
      </c>
      <c r="D30" s="16">
        <v>9072</v>
      </c>
      <c r="E30" s="42">
        <f t="shared" si="4"/>
        <v>10303.5</v>
      </c>
      <c r="F30" s="42">
        <f t="shared" si="1"/>
        <v>1854.63</v>
      </c>
      <c r="G30" s="16">
        <v>3688</v>
      </c>
      <c r="H30" s="16">
        <f t="shared" si="5"/>
        <v>154.89600000000002</v>
      </c>
      <c r="I30" s="16">
        <f t="shared" si="3"/>
        <v>98429.026</v>
      </c>
      <c r="J30" s="9"/>
      <c r="K30" s="1"/>
    </row>
    <row r="31" spans="1:11" ht="14.25">
      <c r="A31" s="15" t="s">
        <v>41</v>
      </c>
      <c r="B31" s="16">
        <v>90000</v>
      </c>
      <c r="C31" s="16">
        <v>1100</v>
      </c>
      <c r="D31" s="16">
        <v>7712</v>
      </c>
      <c r="E31" s="42">
        <f t="shared" si="4"/>
        <v>10148.5</v>
      </c>
      <c r="F31" s="42">
        <f t="shared" si="1"/>
        <v>1826.73</v>
      </c>
      <c r="G31" s="16">
        <v>3688</v>
      </c>
      <c r="H31" s="16">
        <f t="shared" si="5"/>
        <v>154.89600000000002</v>
      </c>
      <c r="I31" s="16">
        <f t="shared" si="3"/>
        <v>97006.12599999999</v>
      </c>
      <c r="J31" s="9"/>
      <c r="K31" s="1"/>
    </row>
    <row r="32" spans="1:11" ht="14.25">
      <c r="A32" s="15" t="s">
        <v>168</v>
      </c>
      <c r="B32" s="16">
        <v>93000</v>
      </c>
      <c r="C32" s="16">
        <v>1100</v>
      </c>
      <c r="D32" s="16">
        <v>6742</v>
      </c>
      <c r="E32" s="42">
        <f t="shared" si="4"/>
        <v>10644.75</v>
      </c>
      <c r="F32" s="42">
        <f t="shared" si="1"/>
        <v>1916.055</v>
      </c>
      <c r="G32" s="16">
        <v>3688</v>
      </c>
      <c r="H32" s="16">
        <f t="shared" si="5"/>
        <v>154.89600000000002</v>
      </c>
      <c r="I32" s="16">
        <f t="shared" si="3"/>
        <v>101561.70099999999</v>
      </c>
      <c r="J32" s="9"/>
      <c r="K32" s="1"/>
    </row>
    <row r="33" spans="1:11" ht="14.25">
      <c r="A33" s="15" t="s">
        <v>32</v>
      </c>
      <c r="B33" s="16">
        <v>97100</v>
      </c>
      <c r="C33" s="16">
        <v>1100</v>
      </c>
      <c r="D33" s="16">
        <v>9072</v>
      </c>
      <c r="E33" s="42">
        <f t="shared" si="4"/>
        <v>10866</v>
      </c>
      <c r="F33" s="42">
        <f t="shared" si="1"/>
        <v>1955.88</v>
      </c>
      <c r="G33" s="16">
        <v>3688</v>
      </c>
      <c r="H33" s="16">
        <f t="shared" si="5"/>
        <v>154.89600000000002</v>
      </c>
      <c r="I33" s="16">
        <f t="shared" si="3"/>
        <v>103592.776</v>
      </c>
      <c r="J33" s="9"/>
      <c r="K33" s="1"/>
    </row>
    <row r="34" spans="1:11" ht="14.25">
      <c r="A34" s="15" t="s">
        <v>90</v>
      </c>
      <c r="B34" s="16">
        <v>95700</v>
      </c>
      <c r="C34" s="16">
        <v>1100</v>
      </c>
      <c r="D34" s="16">
        <v>7882</v>
      </c>
      <c r="E34" s="42">
        <f t="shared" si="4"/>
        <v>10839.75</v>
      </c>
      <c r="F34" s="42">
        <f t="shared" si="1"/>
        <v>1951.155</v>
      </c>
      <c r="G34" s="16">
        <v>3688</v>
      </c>
      <c r="H34" s="16">
        <f t="shared" si="5"/>
        <v>154.89600000000002</v>
      </c>
      <c r="I34" s="16">
        <f t="shared" si="3"/>
        <v>103351.80099999999</v>
      </c>
      <c r="J34" s="9"/>
      <c r="K34" s="1"/>
    </row>
    <row r="35" spans="1:11" ht="14.25">
      <c r="A35" s="15" t="s">
        <v>43</v>
      </c>
      <c r="B35" s="16">
        <v>89500</v>
      </c>
      <c r="C35" s="16">
        <v>1100</v>
      </c>
      <c r="D35" s="16">
        <v>7712</v>
      </c>
      <c r="E35" s="42">
        <f t="shared" si="4"/>
        <v>10086</v>
      </c>
      <c r="F35" s="42">
        <f t="shared" si="1"/>
        <v>1815.48</v>
      </c>
      <c r="G35" s="16">
        <v>3688</v>
      </c>
      <c r="H35" s="16">
        <f t="shared" si="5"/>
        <v>154.89600000000002</v>
      </c>
      <c r="I35" s="16">
        <f t="shared" si="3"/>
        <v>96432.37599999999</v>
      </c>
      <c r="J35" s="9"/>
      <c r="K35" s="1"/>
    </row>
    <row r="36" spans="1:11" ht="14.25">
      <c r="A36" s="15" t="s">
        <v>169</v>
      </c>
      <c r="B36" s="16">
        <v>92900</v>
      </c>
      <c r="C36" s="16">
        <v>1100</v>
      </c>
      <c r="D36" s="16">
        <v>5982</v>
      </c>
      <c r="E36" s="42">
        <f t="shared" si="4"/>
        <v>10727.25</v>
      </c>
      <c r="F36" s="42">
        <f t="shared" si="1"/>
        <v>1930.905</v>
      </c>
      <c r="G36" s="16">
        <v>3688</v>
      </c>
      <c r="H36" s="16">
        <f t="shared" si="5"/>
        <v>154.89600000000002</v>
      </c>
      <c r="I36" s="16">
        <f t="shared" si="3"/>
        <v>102319.05099999999</v>
      </c>
      <c r="J36" s="9"/>
      <c r="K36" s="1"/>
    </row>
    <row r="37" spans="1:11" ht="14.25">
      <c r="A37" s="15" t="s">
        <v>201</v>
      </c>
      <c r="B37" s="16">
        <v>85000</v>
      </c>
      <c r="C37" s="84">
        <v>0</v>
      </c>
      <c r="D37" s="84">
        <v>0</v>
      </c>
      <c r="E37" s="42">
        <f t="shared" si="4"/>
        <v>10625</v>
      </c>
      <c r="F37" s="42">
        <f t="shared" si="1"/>
        <v>1912.5</v>
      </c>
      <c r="G37" s="16">
        <v>3688</v>
      </c>
      <c r="H37" s="16">
        <f t="shared" si="5"/>
        <v>154.89600000000002</v>
      </c>
      <c r="I37" s="16">
        <f t="shared" si="3"/>
        <v>101380.396</v>
      </c>
      <c r="J37" s="9"/>
      <c r="K37" s="1"/>
    </row>
    <row r="38" spans="1:11" ht="18" customHeight="1">
      <c r="A38" s="38" t="s">
        <v>13</v>
      </c>
      <c r="B38" s="16"/>
      <c r="C38" s="16"/>
      <c r="D38" s="16"/>
      <c r="E38" s="16"/>
      <c r="F38" s="42">
        <f t="shared" si="1"/>
        <v>0</v>
      </c>
      <c r="G38" s="16"/>
      <c r="H38" s="16"/>
      <c r="I38" s="16"/>
      <c r="J38" s="9"/>
      <c r="K38" s="1"/>
    </row>
    <row r="39" spans="1:11" ht="14.25">
      <c r="A39" s="62" t="s">
        <v>158</v>
      </c>
      <c r="B39" s="16">
        <v>99100</v>
      </c>
      <c r="C39" s="16">
        <v>1100</v>
      </c>
      <c r="D39" s="16">
        <v>9594</v>
      </c>
      <c r="E39" s="42">
        <f aca="true" t="shared" si="6" ref="E39:E47">+(B39-C39-D39)*0.125</f>
        <v>11050.75</v>
      </c>
      <c r="F39" s="42">
        <f t="shared" si="1"/>
        <v>1989.135</v>
      </c>
      <c r="G39" s="16">
        <v>3688</v>
      </c>
      <c r="H39" s="16">
        <f aca="true" t="shared" si="7" ref="H39:H47">+G39*0.042</f>
        <v>154.89600000000002</v>
      </c>
      <c r="I39" s="16">
        <f t="shared" si="3"/>
        <v>105288.78099999999</v>
      </c>
      <c r="J39" s="9"/>
      <c r="K39" s="1"/>
    </row>
    <row r="40" spans="1:11" ht="14.25">
      <c r="A40" s="62" t="s">
        <v>186</v>
      </c>
      <c r="B40" s="16">
        <v>97200</v>
      </c>
      <c r="C40" s="16">
        <v>1100</v>
      </c>
      <c r="D40" s="16">
        <v>9543</v>
      </c>
      <c r="E40" s="42">
        <f t="shared" si="6"/>
        <v>10819.625</v>
      </c>
      <c r="F40" s="42">
        <f t="shared" si="1"/>
        <v>1947.5325</v>
      </c>
      <c r="G40" s="16">
        <v>3688</v>
      </c>
      <c r="H40" s="16">
        <f t="shared" si="7"/>
        <v>154.89600000000002</v>
      </c>
      <c r="I40" s="16">
        <f t="shared" si="3"/>
        <v>103167.0535</v>
      </c>
      <c r="J40" s="9"/>
      <c r="K40" s="1"/>
    </row>
    <row r="41" spans="1:11" ht="14.25">
      <c r="A41" s="15" t="s">
        <v>72</v>
      </c>
      <c r="B41" s="16">
        <v>97000</v>
      </c>
      <c r="C41" s="16">
        <v>1100</v>
      </c>
      <c r="D41" s="16">
        <v>8560</v>
      </c>
      <c r="E41" s="42">
        <f t="shared" si="6"/>
        <v>10917.5</v>
      </c>
      <c r="F41" s="42">
        <f t="shared" si="1"/>
        <v>1965.15</v>
      </c>
      <c r="G41" s="16">
        <v>3688</v>
      </c>
      <c r="H41" s="16">
        <f t="shared" si="7"/>
        <v>154.89600000000002</v>
      </c>
      <c r="I41" s="16">
        <f t="shared" si="3"/>
        <v>104065.54599999999</v>
      </c>
      <c r="J41" s="9"/>
      <c r="K41" s="1"/>
    </row>
    <row r="42" spans="1:11" ht="14.25">
      <c r="A42" s="15" t="s">
        <v>190</v>
      </c>
      <c r="B42" s="16">
        <v>95000</v>
      </c>
      <c r="C42" s="16">
        <v>1100</v>
      </c>
      <c r="D42" s="16">
        <v>8810</v>
      </c>
      <c r="E42" s="42">
        <f t="shared" si="6"/>
        <v>10636.25</v>
      </c>
      <c r="F42" s="42">
        <f t="shared" si="1"/>
        <v>1914.525</v>
      </c>
      <c r="G42" s="16">
        <v>3688</v>
      </c>
      <c r="H42" s="16">
        <f t="shared" si="7"/>
        <v>154.89600000000002</v>
      </c>
      <c r="I42" s="16">
        <f t="shared" si="3"/>
        <v>101483.67099999999</v>
      </c>
      <c r="J42" s="9"/>
      <c r="K42" s="1"/>
    </row>
    <row r="43" spans="1:11" ht="14.25">
      <c r="A43" s="15" t="s">
        <v>123</v>
      </c>
      <c r="B43" s="16">
        <v>96000</v>
      </c>
      <c r="C43" s="16">
        <v>1100</v>
      </c>
      <c r="D43" s="16">
        <v>9750</v>
      </c>
      <c r="E43" s="42">
        <f t="shared" si="6"/>
        <v>10643.75</v>
      </c>
      <c r="F43" s="42">
        <f t="shared" si="1"/>
        <v>1915.875</v>
      </c>
      <c r="G43" s="16">
        <v>3688</v>
      </c>
      <c r="H43" s="16">
        <f t="shared" si="7"/>
        <v>154.89600000000002</v>
      </c>
      <c r="I43" s="16">
        <f t="shared" si="3"/>
        <v>101552.521</v>
      </c>
      <c r="J43" s="9"/>
      <c r="K43" s="1"/>
    </row>
    <row r="44" spans="1:11" ht="14.25">
      <c r="A44" s="15" t="s">
        <v>124</v>
      </c>
      <c r="B44" s="16">
        <v>95500</v>
      </c>
      <c r="C44" s="16">
        <v>1100</v>
      </c>
      <c r="D44" s="16">
        <v>9750</v>
      </c>
      <c r="E44" s="42">
        <f t="shared" si="6"/>
        <v>10581.25</v>
      </c>
      <c r="F44" s="42">
        <f t="shared" si="1"/>
        <v>1904.625</v>
      </c>
      <c r="G44" s="16">
        <v>3688</v>
      </c>
      <c r="H44" s="16">
        <f t="shared" si="7"/>
        <v>154.89600000000002</v>
      </c>
      <c r="I44" s="16">
        <f t="shared" si="3"/>
        <v>100978.771</v>
      </c>
      <c r="J44" s="9"/>
      <c r="K44" s="1"/>
    </row>
    <row r="45" spans="1:11" ht="14.25">
      <c r="A45" s="15" t="s">
        <v>73</v>
      </c>
      <c r="B45" s="16">
        <v>97200</v>
      </c>
      <c r="C45" s="16">
        <v>1100</v>
      </c>
      <c r="D45" s="16">
        <v>7598</v>
      </c>
      <c r="E45" s="42">
        <f t="shared" si="6"/>
        <v>11062.75</v>
      </c>
      <c r="F45" s="42">
        <f t="shared" si="1"/>
        <v>1991.295</v>
      </c>
      <c r="G45" s="16">
        <v>3688</v>
      </c>
      <c r="H45" s="16">
        <f t="shared" si="7"/>
        <v>154.89600000000002</v>
      </c>
      <c r="I45" s="16">
        <f t="shared" si="3"/>
        <v>105398.94099999999</v>
      </c>
      <c r="J45" s="9"/>
      <c r="K45" s="1"/>
    </row>
    <row r="46" spans="1:11" ht="14.25">
      <c r="A46" s="15" t="s">
        <v>44</v>
      </c>
      <c r="B46" s="16">
        <v>100200</v>
      </c>
      <c r="C46" s="16">
        <v>1100</v>
      </c>
      <c r="D46" s="16">
        <v>7598</v>
      </c>
      <c r="E46" s="42">
        <f t="shared" si="6"/>
        <v>11437.75</v>
      </c>
      <c r="F46" s="42">
        <f t="shared" si="1"/>
        <v>2058.795</v>
      </c>
      <c r="G46" s="16">
        <v>3688</v>
      </c>
      <c r="H46" s="16">
        <f t="shared" si="7"/>
        <v>154.89600000000002</v>
      </c>
      <c r="I46" s="16">
        <f t="shared" si="3"/>
        <v>108841.44099999999</v>
      </c>
      <c r="J46" s="9"/>
      <c r="K46" s="1"/>
    </row>
    <row r="47" spans="1:11" ht="14.25">
      <c r="A47" s="70" t="s">
        <v>154</v>
      </c>
      <c r="B47" s="16">
        <v>100500</v>
      </c>
      <c r="C47" s="16">
        <v>1100</v>
      </c>
      <c r="D47" s="16">
        <v>9834</v>
      </c>
      <c r="E47" s="42">
        <f t="shared" si="6"/>
        <v>11195.75</v>
      </c>
      <c r="F47" s="42">
        <f t="shared" si="1"/>
        <v>2015.2350000000001</v>
      </c>
      <c r="G47" s="16">
        <v>3688</v>
      </c>
      <c r="H47" s="16">
        <f t="shared" si="7"/>
        <v>154.89600000000002</v>
      </c>
      <c r="I47" s="16">
        <f t="shared" si="3"/>
        <v>106619.881</v>
      </c>
      <c r="J47" s="9"/>
      <c r="K47" s="1"/>
    </row>
    <row r="48" spans="1:11" ht="18" customHeight="1">
      <c r="A48" s="38" t="s">
        <v>14</v>
      </c>
      <c r="B48" s="16"/>
      <c r="C48" s="16"/>
      <c r="D48" s="16"/>
      <c r="E48" s="16"/>
      <c r="F48" s="42">
        <f t="shared" si="1"/>
        <v>0</v>
      </c>
      <c r="G48" s="16"/>
      <c r="H48" s="16"/>
      <c r="I48" s="16"/>
      <c r="J48" s="9"/>
      <c r="K48" s="1"/>
    </row>
    <row r="49" spans="1:11" ht="14.25">
      <c r="A49" s="15" t="s">
        <v>131</v>
      </c>
      <c r="B49" s="16">
        <v>98900</v>
      </c>
      <c r="C49" s="16">
        <v>1100</v>
      </c>
      <c r="D49" s="16">
        <v>8437</v>
      </c>
      <c r="E49" s="42">
        <f aca="true" t="shared" si="8" ref="E49:E56">+(B49-C49-D49)*0.125</f>
        <v>11170.375</v>
      </c>
      <c r="F49" s="42">
        <f t="shared" si="1"/>
        <v>2010.6675</v>
      </c>
      <c r="G49" s="16">
        <v>3688</v>
      </c>
      <c r="H49" s="16">
        <f aca="true" t="shared" si="9" ref="H49:H56">+G49*0.042</f>
        <v>154.89600000000002</v>
      </c>
      <c r="I49" s="16">
        <f t="shared" si="3"/>
        <v>106386.93849999999</v>
      </c>
      <c r="J49" s="9"/>
      <c r="K49" s="1"/>
    </row>
    <row r="50" spans="1:11" ht="14.25">
      <c r="A50" s="15" t="s">
        <v>130</v>
      </c>
      <c r="B50" s="16">
        <v>97900</v>
      </c>
      <c r="C50" s="16">
        <v>1100</v>
      </c>
      <c r="D50" s="16">
        <v>8437</v>
      </c>
      <c r="E50" s="42">
        <f t="shared" si="8"/>
        <v>11045.375</v>
      </c>
      <c r="F50" s="42">
        <f t="shared" si="1"/>
        <v>1988.1675</v>
      </c>
      <c r="G50" s="16">
        <v>3688</v>
      </c>
      <c r="H50" s="16">
        <f t="shared" si="9"/>
        <v>154.89600000000002</v>
      </c>
      <c r="I50" s="16">
        <f t="shared" si="3"/>
        <v>105239.43849999999</v>
      </c>
      <c r="J50" s="9"/>
      <c r="K50" s="1"/>
    </row>
    <row r="51" spans="1:11" ht="14.25">
      <c r="A51" s="15" t="s">
        <v>107</v>
      </c>
      <c r="B51" s="16">
        <v>97900</v>
      </c>
      <c r="C51" s="16">
        <v>1100</v>
      </c>
      <c r="D51" s="16">
        <v>8437</v>
      </c>
      <c r="E51" s="42">
        <f t="shared" si="8"/>
        <v>11045.375</v>
      </c>
      <c r="F51" s="42">
        <f t="shared" si="1"/>
        <v>1988.1675</v>
      </c>
      <c r="G51" s="16">
        <v>3688</v>
      </c>
      <c r="H51" s="16">
        <f t="shared" si="9"/>
        <v>154.89600000000002</v>
      </c>
      <c r="I51" s="16">
        <f t="shared" si="3"/>
        <v>105239.43849999999</v>
      </c>
      <c r="J51" s="9"/>
      <c r="K51" s="1"/>
    </row>
    <row r="52" spans="1:11" ht="14.25">
      <c r="A52" s="15" t="s">
        <v>40</v>
      </c>
      <c r="B52" s="16">
        <v>101250</v>
      </c>
      <c r="C52" s="16">
        <v>1100</v>
      </c>
      <c r="D52" s="16">
        <v>8932</v>
      </c>
      <c r="E52" s="42">
        <f t="shared" si="8"/>
        <v>11402.25</v>
      </c>
      <c r="F52" s="42">
        <f t="shared" si="1"/>
        <v>2052.405</v>
      </c>
      <c r="G52" s="16">
        <v>3688</v>
      </c>
      <c r="H52" s="16">
        <f t="shared" si="9"/>
        <v>154.89600000000002</v>
      </c>
      <c r="I52" s="16">
        <f t="shared" si="3"/>
        <v>108515.55099999999</v>
      </c>
      <c r="J52" s="9"/>
      <c r="K52" s="1"/>
    </row>
    <row r="53" spans="1:11" ht="14.25">
      <c r="A53" s="15" t="s">
        <v>50</v>
      </c>
      <c r="B53" s="16">
        <v>102750</v>
      </c>
      <c r="C53" s="16">
        <v>1100</v>
      </c>
      <c r="D53" s="16">
        <v>8932</v>
      </c>
      <c r="E53" s="42">
        <f t="shared" si="8"/>
        <v>11589.75</v>
      </c>
      <c r="F53" s="42">
        <f t="shared" si="1"/>
        <v>2086.155</v>
      </c>
      <c r="G53" s="16">
        <v>3688</v>
      </c>
      <c r="H53" s="16">
        <f t="shared" si="9"/>
        <v>154.89600000000002</v>
      </c>
      <c r="I53" s="16">
        <f t="shared" si="3"/>
        <v>110236.80099999999</v>
      </c>
      <c r="J53" s="9"/>
      <c r="K53" s="1"/>
    </row>
    <row r="54" spans="1:11" ht="14.25">
      <c r="A54" s="15" t="s">
        <v>177</v>
      </c>
      <c r="B54" s="16">
        <v>99950</v>
      </c>
      <c r="C54" s="16">
        <v>1100</v>
      </c>
      <c r="D54" s="16">
        <v>7954</v>
      </c>
      <c r="E54" s="42">
        <f t="shared" si="8"/>
        <v>11362</v>
      </c>
      <c r="F54" s="42">
        <f t="shared" si="1"/>
        <v>2045.16</v>
      </c>
      <c r="G54" s="16">
        <v>3688</v>
      </c>
      <c r="H54" s="16">
        <f t="shared" si="9"/>
        <v>154.89600000000002</v>
      </c>
      <c r="I54" s="16">
        <f t="shared" si="3"/>
        <v>108146.056</v>
      </c>
      <c r="J54" s="9"/>
      <c r="K54" s="1"/>
    </row>
    <row r="55" spans="1:11" ht="14.25">
      <c r="A55" s="15" t="s">
        <v>173</v>
      </c>
      <c r="B55" s="16">
        <v>99450</v>
      </c>
      <c r="C55" s="16">
        <v>1100</v>
      </c>
      <c r="D55" s="16">
        <v>7954</v>
      </c>
      <c r="E55" s="42">
        <f t="shared" si="8"/>
        <v>11299.5</v>
      </c>
      <c r="F55" s="42">
        <f t="shared" si="1"/>
        <v>2033.91</v>
      </c>
      <c r="G55" s="16">
        <v>3688</v>
      </c>
      <c r="H55" s="16">
        <f t="shared" si="9"/>
        <v>154.89600000000002</v>
      </c>
      <c r="I55" s="16">
        <f t="shared" si="3"/>
        <v>107572.306</v>
      </c>
      <c r="J55" s="9"/>
      <c r="K55" s="1"/>
    </row>
    <row r="56" spans="1:11" ht="14.25">
      <c r="A56" s="15" t="s">
        <v>11</v>
      </c>
      <c r="B56" s="16">
        <v>93266</v>
      </c>
      <c r="C56" s="84">
        <v>0</v>
      </c>
      <c r="D56" s="16">
        <v>2100</v>
      </c>
      <c r="E56" s="42">
        <f t="shared" si="8"/>
        <v>11395.75</v>
      </c>
      <c r="F56" s="42">
        <f t="shared" si="1"/>
        <v>2051.235</v>
      </c>
      <c r="G56" s="16">
        <v>3688</v>
      </c>
      <c r="H56" s="16">
        <f t="shared" si="9"/>
        <v>154.89600000000002</v>
      </c>
      <c r="I56" s="16">
        <f t="shared" si="3"/>
        <v>108455.881</v>
      </c>
      <c r="J56" s="9"/>
      <c r="K56" s="1"/>
    </row>
    <row r="57" spans="1:11" ht="18" customHeight="1">
      <c r="A57" s="18" t="s">
        <v>31</v>
      </c>
      <c r="B57" s="19"/>
      <c r="C57" s="19"/>
      <c r="D57" s="19"/>
      <c r="E57" s="31"/>
      <c r="F57" s="31"/>
      <c r="G57" s="31"/>
      <c r="H57" s="31"/>
      <c r="I57" s="31"/>
      <c r="J57" s="19"/>
      <c r="K57" s="1"/>
    </row>
    <row r="58" spans="1:11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  <c r="K58" s="3"/>
    </row>
    <row r="59" spans="1:11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  <c r="K59" s="5"/>
    </row>
    <row r="60" spans="1:11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  <c r="K60" s="5"/>
    </row>
    <row r="61" spans="1:11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  <c r="K61" s="5"/>
    </row>
    <row r="62" spans="1:11" ht="16.5" customHeight="1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6.5" customHeight="1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4"/>
      <c r="K64" s="4"/>
    </row>
    <row r="65" spans="1:11" ht="16.5" customHeight="1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4"/>
      <c r="K65" s="4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1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  <c r="K73" s="1"/>
    </row>
    <row r="74" spans="1:11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  <c r="K74" s="1"/>
    </row>
    <row r="75" spans="1:11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  <c r="K75" s="1"/>
    </row>
    <row r="76" ht="12.75"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 t="s">
        <v>15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</sheetData>
  <sheetProtection/>
  <mergeCells count="12">
    <mergeCell ref="A7:J7"/>
    <mergeCell ref="H28:J28"/>
    <mergeCell ref="H58:I58"/>
    <mergeCell ref="H59:I59"/>
    <mergeCell ref="G60:I60"/>
    <mergeCell ref="G61:I61"/>
    <mergeCell ref="A1:J1"/>
    <mergeCell ref="A2:J2"/>
    <mergeCell ref="A3:J3"/>
    <mergeCell ref="A4:J4"/>
    <mergeCell ref="A5:I5"/>
    <mergeCell ref="A6:I6"/>
  </mergeCells>
  <hyperlinks>
    <hyperlink ref="E9" r:id="rId1" display="E.D.@ 14.42%"/>
  </hyperlinks>
  <printOptions/>
  <pageMargins left="0.3" right="0" top="0.2" bottom="0" header="0" footer="0"/>
  <pageSetup horizontalDpi="300" verticalDpi="3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L1811"/>
  <sheetViews>
    <sheetView zoomScalePageLayoutView="0" workbookViewId="0" topLeftCell="A28">
      <selection activeCell="D29" sqref="D29:D47"/>
    </sheetView>
  </sheetViews>
  <sheetFormatPr defaultColWidth="9.140625" defaultRowHeight="12.75"/>
  <cols>
    <col min="1" max="1" width="28.8515625" style="0" customWidth="1"/>
    <col min="2" max="2" width="12.7109375" style="0" customWidth="1"/>
    <col min="3" max="3" width="10.28125" style="0" customWidth="1"/>
    <col min="4" max="4" width="11.421875" style="0" customWidth="1"/>
    <col min="5" max="5" width="11.7109375" style="0" bestFit="1" customWidth="1"/>
    <col min="6" max="6" width="11.7109375" style="0" customWidth="1"/>
    <col min="7" max="7" width="10.57421875" style="0" customWidth="1"/>
    <col min="8" max="8" width="8.421875" style="0" customWidth="1"/>
    <col min="9" max="9" width="14.28125" style="0" customWidth="1"/>
    <col min="10" max="10" width="0.13671875" style="0" hidden="1" customWidth="1"/>
    <col min="11" max="11" width="11.8515625" style="0" customWidth="1"/>
    <col min="12" max="12" width="13.140625" style="0" customWidth="1"/>
  </cols>
  <sheetData>
    <row r="1" spans="1:1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1"/>
    </row>
    <row r="2" spans="1:11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1"/>
    </row>
    <row r="3" spans="1:11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1"/>
    </row>
    <row r="4" spans="1:11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  <c r="K4" s="1"/>
    </row>
    <row r="5" spans="1:11" ht="15">
      <c r="A5" s="95" t="s">
        <v>209</v>
      </c>
      <c r="B5" s="95"/>
      <c r="C5" s="95"/>
      <c r="D5" s="95"/>
      <c r="E5" s="95"/>
      <c r="F5" s="95"/>
      <c r="G5" s="95"/>
      <c r="H5" s="95"/>
      <c r="I5" s="95"/>
      <c r="J5" s="78"/>
      <c r="K5" s="79"/>
    </row>
    <row r="6" spans="1:11" ht="15.75" customHeight="1">
      <c r="A6" s="88" t="s">
        <v>163</v>
      </c>
      <c r="B6" s="88"/>
      <c r="C6" s="88"/>
      <c r="D6" s="88"/>
      <c r="E6" s="88"/>
      <c r="F6" s="88"/>
      <c r="G6" s="88"/>
      <c r="H6" s="88"/>
      <c r="I6" s="88"/>
      <c r="J6" s="1"/>
      <c r="K6" s="1"/>
    </row>
    <row r="7" spans="1:11" ht="14.25" customHeight="1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  <c r="K7" s="1"/>
    </row>
    <row r="8" spans="1:11" ht="12.75">
      <c r="A8" s="72" t="s">
        <v>3</v>
      </c>
      <c r="B8" s="72" t="s">
        <v>4</v>
      </c>
      <c r="C8" s="72" t="s">
        <v>5</v>
      </c>
      <c r="D8" s="72" t="s">
        <v>5</v>
      </c>
      <c r="E8" s="72" t="s">
        <v>91</v>
      </c>
      <c r="F8" s="72" t="s">
        <v>183</v>
      </c>
      <c r="G8" s="72" t="s">
        <v>6</v>
      </c>
      <c r="H8" s="73" t="s">
        <v>92</v>
      </c>
      <c r="I8" s="73" t="s">
        <v>18</v>
      </c>
      <c r="J8" s="1"/>
      <c r="K8" s="1"/>
    </row>
    <row r="9" spans="1:11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19</v>
      </c>
      <c r="H9" s="61">
        <v>0.042</v>
      </c>
      <c r="I9" s="8" t="s">
        <v>10</v>
      </c>
      <c r="J9" s="9"/>
      <c r="K9" s="1"/>
    </row>
    <row r="10" spans="1:12" ht="14.25">
      <c r="A10" s="62" t="s">
        <v>199</v>
      </c>
      <c r="B10" s="17">
        <v>100050</v>
      </c>
      <c r="C10" s="16">
        <v>1100</v>
      </c>
      <c r="D10" s="17">
        <v>7878</v>
      </c>
      <c r="E10" s="42">
        <f aca="true" t="shared" si="0" ref="E10:E27">+(B10-C10-D10)*0.125</f>
        <v>11384</v>
      </c>
      <c r="F10" s="42">
        <f>+(B10-C10-D10+E10)*0.02</f>
        <v>2049.12</v>
      </c>
      <c r="G10" s="16">
        <v>3607</v>
      </c>
      <c r="H10" s="16">
        <f>+G10*0.042</f>
        <v>151.494</v>
      </c>
      <c r="I10" s="16">
        <f>+B10-C10-D10+E10+F10+G10+H10</f>
        <v>108263.614</v>
      </c>
      <c r="J10" s="9"/>
      <c r="K10" s="1"/>
      <c r="L10" s="77"/>
    </row>
    <row r="11" spans="1:12" ht="14.25">
      <c r="A11" s="62" t="s">
        <v>198</v>
      </c>
      <c r="B11" s="17">
        <v>101550</v>
      </c>
      <c r="C11" s="16">
        <v>1100</v>
      </c>
      <c r="D11" s="17">
        <v>7878</v>
      </c>
      <c r="E11" s="42">
        <f t="shared" si="0"/>
        <v>11571.5</v>
      </c>
      <c r="F11" s="42">
        <f aca="true" t="shared" si="1" ref="F11:F56">+(B11-C11-D11+E11)*0.02</f>
        <v>2082.87</v>
      </c>
      <c r="G11" s="16">
        <v>3607</v>
      </c>
      <c r="H11" s="16">
        <f aca="true" t="shared" si="2" ref="H11:H27">+G11*0.042</f>
        <v>151.494</v>
      </c>
      <c r="I11" s="16">
        <f aca="true" t="shared" si="3" ref="I11:I56">+B11-C11-D11+E11+F11+G11+H11</f>
        <v>109984.864</v>
      </c>
      <c r="J11" s="9"/>
      <c r="K11" s="1"/>
      <c r="L11" s="77"/>
    </row>
    <row r="12" spans="1:12" ht="14.25">
      <c r="A12" s="62" t="s">
        <v>197</v>
      </c>
      <c r="B12" s="17">
        <v>99550</v>
      </c>
      <c r="C12" s="16">
        <v>1100</v>
      </c>
      <c r="D12" s="17">
        <v>7878</v>
      </c>
      <c r="E12" s="42">
        <f t="shared" si="0"/>
        <v>11321.5</v>
      </c>
      <c r="F12" s="42">
        <f t="shared" si="1"/>
        <v>2037.8700000000001</v>
      </c>
      <c r="G12" s="16">
        <v>3607</v>
      </c>
      <c r="H12" s="16">
        <f t="shared" si="2"/>
        <v>151.494</v>
      </c>
      <c r="I12" s="16">
        <f t="shared" si="3"/>
        <v>107689.864</v>
      </c>
      <c r="J12" s="9"/>
      <c r="K12" s="1"/>
      <c r="L12" s="77"/>
    </row>
    <row r="13" spans="1:12" s="7" customFormat="1" ht="14.25">
      <c r="A13" s="62" t="s">
        <v>191</v>
      </c>
      <c r="B13" s="17">
        <v>100000</v>
      </c>
      <c r="C13" s="16">
        <v>1100</v>
      </c>
      <c r="D13" s="17">
        <v>6117</v>
      </c>
      <c r="E13" s="42">
        <f t="shared" si="0"/>
        <v>11597.875</v>
      </c>
      <c r="F13" s="42">
        <f t="shared" si="1"/>
        <v>2087.6175</v>
      </c>
      <c r="G13" s="16">
        <v>3607</v>
      </c>
      <c r="H13" s="16">
        <f t="shared" si="2"/>
        <v>151.494</v>
      </c>
      <c r="I13" s="16">
        <f t="shared" si="3"/>
        <v>110226.9865</v>
      </c>
      <c r="J13" s="74"/>
      <c r="L13" s="77"/>
    </row>
    <row r="14" spans="1:12" ht="14.25">
      <c r="A14" s="62" t="s">
        <v>89</v>
      </c>
      <c r="B14" s="17">
        <v>101500</v>
      </c>
      <c r="C14" s="16">
        <v>1100</v>
      </c>
      <c r="D14" s="17">
        <v>6117</v>
      </c>
      <c r="E14" s="42">
        <f t="shared" si="0"/>
        <v>11785.375</v>
      </c>
      <c r="F14" s="42">
        <f t="shared" si="1"/>
        <v>2121.3675</v>
      </c>
      <c r="G14" s="16">
        <v>3607</v>
      </c>
      <c r="H14" s="16">
        <f t="shared" si="2"/>
        <v>151.494</v>
      </c>
      <c r="I14" s="16">
        <f t="shared" si="3"/>
        <v>111948.2365</v>
      </c>
      <c r="J14" s="9"/>
      <c r="K14" s="1"/>
      <c r="L14" s="77"/>
    </row>
    <row r="15" spans="1:12" ht="14.25">
      <c r="A15" s="62" t="s">
        <v>88</v>
      </c>
      <c r="B15" s="17">
        <v>100500</v>
      </c>
      <c r="C15" s="16">
        <v>1100</v>
      </c>
      <c r="D15" s="17">
        <v>6117</v>
      </c>
      <c r="E15" s="42">
        <f t="shared" si="0"/>
        <v>11660.375</v>
      </c>
      <c r="F15" s="42">
        <f t="shared" si="1"/>
        <v>2098.8675</v>
      </c>
      <c r="G15" s="16">
        <v>3607</v>
      </c>
      <c r="H15" s="16">
        <f t="shared" si="2"/>
        <v>151.494</v>
      </c>
      <c r="I15" s="16">
        <f t="shared" si="3"/>
        <v>110800.7365</v>
      </c>
      <c r="J15" s="9"/>
      <c r="K15" s="1"/>
      <c r="L15" s="77"/>
    </row>
    <row r="16" spans="1:12" ht="14.25">
      <c r="A16" s="62" t="s">
        <v>39</v>
      </c>
      <c r="B16" s="16">
        <v>105700</v>
      </c>
      <c r="C16" s="16">
        <v>1100</v>
      </c>
      <c r="D16" s="16">
        <v>8487</v>
      </c>
      <c r="E16" s="42">
        <f t="shared" si="0"/>
        <v>12014.125</v>
      </c>
      <c r="F16" s="42">
        <f t="shared" si="1"/>
        <v>2162.5425</v>
      </c>
      <c r="G16" s="16">
        <v>3607</v>
      </c>
      <c r="H16" s="16">
        <f t="shared" si="2"/>
        <v>151.494</v>
      </c>
      <c r="I16" s="16">
        <f t="shared" si="3"/>
        <v>114048.1615</v>
      </c>
      <c r="J16" s="9"/>
      <c r="K16" s="1"/>
      <c r="L16" s="77"/>
    </row>
    <row r="17" spans="1:12" ht="14.25">
      <c r="A17" s="62" t="s">
        <v>30</v>
      </c>
      <c r="B17" s="16">
        <v>100950</v>
      </c>
      <c r="C17" s="16">
        <v>1100</v>
      </c>
      <c r="D17" s="16">
        <v>6851</v>
      </c>
      <c r="E17" s="42">
        <f t="shared" si="0"/>
        <v>11624.875</v>
      </c>
      <c r="F17" s="42">
        <f t="shared" si="1"/>
        <v>2092.4775</v>
      </c>
      <c r="G17" s="16">
        <v>3607</v>
      </c>
      <c r="H17" s="16">
        <f t="shared" si="2"/>
        <v>151.494</v>
      </c>
      <c r="I17" s="16">
        <f t="shared" si="3"/>
        <v>110474.8465</v>
      </c>
      <c r="J17" s="9"/>
      <c r="K17" s="1"/>
      <c r="L17" s="77"/>
    </row>
    <row r="18" spans="1:12" ht="14.25">
      <c r="A18" s="62" t="s">
        <v>151</v>
      </c>
      <c r="B18" s="16">
        <v>105350</v>
      </c>
      <c r="C18" s="16">
        <v>1100</v>
      </c>
      <c r="D18" s="16">
        <v>8633</v>
      </c>
      <c r="E18" s="42">
        <f t="shared" si="0"/>
        <v>11952.125</v>
      </c>
      <c r="F18" s="42">
        <f t="shared" si="1"/>
        <v>2151.3825</v>
      </c>
      <c r="G18" s="16">
        <v>3607</v>
      </c>
      <c r="H18" s="16">
        <f t="shared" si="2"/>
        <v>151.494</v>
      </c>
      <c r="I18" s="16">
        <f t="shared" si="3"/>
        <v>113479.00150000001</v>
      </c>
      <c r="J18" s="9"/>
      <c r="K18" s="1"/>
      <c r="L18" s="77"/>
    </row>
    <row r="19" spans="1:12" ht="14.25">
      <c r="A19" s="62" t="s">
        <v>192</v>
      </c>
      <c r="B19" s="16">
        <v>101850</v>
      </c>
      <c r="C19" s="16">
        <v>1100</v>
      </c>
      <c r="D19" s="16">
        <v>8133</v>
      </c>
      <c r="E19" s="42">
        <f t="shared" si="0"/>
        <v>11577.125</v>
      </c>
      <c r="F19" s="42">
        <f t="shared" si="1"/>
        <v>2083.8825</v>
      </c>
      <c r="G19" s="16">
        <v>3607</v>
      </c>
      <c r="H19" s="16">
        <f t="shared" si="2"/>
        <v>151.494</v>
      </c>
      <c r="I19" s="16">
        <f t="shared" si="3"/>
        <v>110036.50150000001</v>
      </c>
      <c r="J19" s="9"/>
      <c r="K19" s="1"/>
      <c r="L19" s="77"/>
    </row>
    <row r="20" spans="1:12" ht="14.25">
      <c r="A20" s="62" t="s">
        <v>145</v>
      </c>
      <c r="B20" s="16">
        <v>102850</v>
      </c>
      <c r="C20" s="16">
        <v>1100</v>
      </c>
      <c r="D20" s="16">
        <v>10532</v>
      </c>
      <c r="E20" s="42">
        <f t="shared" si="0"/>
        <v>11402.25</v>
      </c>
      <c r="F20" s="42">
        <f t="shared" si="1"/>
        <v>2052.405</v>
      </c>
      <c r="G20" s="16">
        <v>3607</v>
      </c>
      <c r="H20" s="16">
        <f t="shared" si="2"/>
        <v>151.494</v>
      </c>
      <c r="I20" s="16">
        <f t="shared" si="3"/>
        <v>108431.149</v>
      </c>
      <c r="J20" s="9"/>
      <c r="K20" s="6"/>
      <c r="L20" s="77"/>
    </row>
    <row r="21" spans="1:12" ht="14.25">
      <c r="A21" s="62" t="s">
        <v>146</v>
      </c>
      <c r="B21" s="16">
        <v>104250</v>
      </c>
      <c r="C21" s="16">
        <v>1100</v>
      </c>
      <c r="D21" s="17">
        <v>8877</v>
      </c>
      <c r="E21" s="42">
        <f t="shared" si="0"/>
        <v>11784.125</v>
      </c>
      <c r="F21" s="42">
        <f t="shared" si="1"/>
        <v>2121.1425</v>
      </c>
      <c r="G21" s="16">
        <v>3607</v>
      </c>
      <c r="H21" s="16">
        <f t="shared" si="2"/>
        <v>151.494</v>
      </c>
      <c r="I21" s="16">
        <f t="shared" si="3"/>
        <v>111936.76150000001</v>
      </c>
      <c r="J21" s="9"/>
      <c r="K21" s="6"/>
      <c r="L21" s="77"/>
    </row>
    <row r="22" spans="1:12" s="7" customFormat="1" ht="14.25">
      <c r="A22" s="62" t="s">
        <v>122</v>
      </c>
      <c r="B22" s="17">
        <v>99900</v>
      </c>
      <c r="C22" s="16">
        <v>1100</v>
      </c>
      <c r="D22" s="17">
        <v>7816</v>
      </c>
      <c r="E22" s="42">
        <f t="shared" si="0"/>
        <v>11373</v>
      </c>
      <c r="F22" s="42">
        <f t="shared" si="1"/>
        <v>2047.14</v>
      </c>
      <c r="G22" s="16">
        <v>3607</v>
      </c>
      <c r="H22" s="16">
        <f t="shared" si="2"/>
        <v>151.494</v>
      </c>
      <c r="I22" s="16">
        <f t="shared" si="3"/>
        <v>108162.634</v>
      </c>
      <c r="J22" s="74"/>
      <c r="L22" s="77"/>
    </row>
    <row r="23" spans="1:12" ht="14.25">
      <c r="A23" s="62" t="s">
        <v>87</v>
      </c>
      <c r="B23" s="16">
        <v>103950</v>
      </c>
      <c r="C23" s="16">
        <v>1100</v>
      </c>
      <c r="D23" s="16">
        <v>8981</v>
      </c>
      <c r="E23" s="42">
        <f t="shared" si="0"/>
        <v>11733.625</v>
      </c>
      <c r="F23" s="42">
        <f t="shared" si="1"/>
        <v>2112.0525000000002</v>
      </c>
      <c r="G23" s="16">
        <v>3607</v>
      </c>
      <c r="H23" s="16">
        <f t="shared" si="2"/>
        <v>151.494</v>
      </c>
      <c r="I23" s="16">
        <f t="shared" si="3"/>
        <v>111473.17150000001</v>
      </c>
      <c r="J23" s="9"/>
      <c r="K23" s="1"/>
      <c r="L23" s="77"/>
    </row>
    <row r="24" spans="1:12" ht="14.25">
      <c r="A24" s="62" t="s">
        <v>147</v>
      </c>
      <c r="B24" s="16">
        <v>108700</v>
      </c>
      <c r="C24" s="16">
        <v>1100</v>
      </c>
      <c r="D24" s="17">
        <v>11188</v>
      </c>
      <c r="E24" s="42">
        <f t="shared" si="0"/>
        <v>12051.5</v>
      </c>
      <c r="F24" s="42">
        <f t="shared" si="1"/>
        <v>2169.27</v>
      </c>
      <c r="G24" s="16">
        <v>3607</v>
      </c>
      <c r="H24" s="16">
        <f t="shared" si="2"/>
        <v>151.494</v>
      </c>
      <c r="I24" s="16">
        <f t="shared" si="3"/>
        <v>114391.26400000001</v>
      </c>
      <c r="J24" s="9"/>
      <c r="K24" s="1"/>
      <c r="L24" s="77"/>
    </row>
    <row r="25" spans="1:12" ht="14.25">
      <c r="A25" s="62" t="s">
        <v>172</v>
      </c>
      <c r="B25" s="16">
        <v>102750</v>
      </c>
      <c r="C25" s="16">
        <v>1100</v>
      </c>
      <c r="D25" s="17">
        <v>8877</v>
      </c>
      <c r="E25" s="42">
        <f t="shared" si="0"/>
        <v>11596.625</v>
      </c>
      <c r="F25" s="42">
        <f t="shared" si="1"/>
        <v>2087.3925</v>
      </c>
      <c r="G25" s="16">
        <v>3607</v>
      </c>
      <c r="H25" s="16">
        <f t="shared" si="2"/>
        <v>151.494</v>
      </c>
      <c r="I25" s="16">
        <f t="shared" si="3"/>
        <v>110215.51150000001</v>
      </c>
      <c r="J25" s="9"/>
      <c r="K25" s="1"/>
      <c r="L25" s="77"/>
    </row>
    <row r="26" spans="1:12" ht="14.25">
      <c r="A26" s="62" t="s">
        <v>189</v>
      </c>
      <c r="B26" s="16">
        <v>95167</v>
      </c>
      <c r="C26" s="84">
        <v>0</v>
      </c>
      <c r="D26" s="16">
        <v>2150</v>
      </c>
      <c r="E26" s="42">
        <f t="shared" si="0"/>
        <v>11627.125</v>
      </c>
      <c r="F26" s="42">
        <f t="shared" si="1"/>
        <v>2092.8825</v>
      </c>
      <c r="G26" s="16">
        <v>3607</v>
      </c>
      <c r="H26" s="16">
        <f t="shared" si="2"/>
        <v>151.494</v>
      </c>
      <c r="I26" s="16">
        <f t="shared" si="3"/>
        <v>110495.50150000001</v>
      </c>
      <c r="J26" s="9"/>
      <c r="K26" s="1"/>
      <c r="L26" s="77"/>
    </row>
    <row r="27" spans="1:11" ht="18" customHeight="1">
      <c r="A27" s="62" t="s">
        <v>11</v>
      </c>
      <c r="B27" s="16">
        <v>94167</v>
      </c>
      <c r="C27" s="84">
        <v>0</v>
      </c>
      <c r="D27" s="16">
        <v>2100</v>
      </c>
      <c r="E27" s="42">
        <f t="shared" si="0"/>
        <v>11508.375</v>
      </c>
      <c r="F27" s="42">
        <f>+(B27-C27-D27+E27)*0.02</f>
        <v>2071.5075</v>
      </c>
      <c r="G27" s="16">
        <v>3607</v>
      </c>
      <c r="H27" s="16">
        <f t="shared" si="2"/>
        <v>151.494</v>
      </c>
      <c r="I27" s="16">
        <f>+B27-C27-D27+E27+F27+G27+H27</f>
        <v>109405.37650000001</v>
      </c>
      <c r="J27" s="9"/>
      <c r="K27" s="1"/>
    </row>
    <row r="28" spans="1:11" ht="18" customHeight="1">
      <c r="A28" s="38" t="s">
        <v>12</v>
      </c>
      <c r="B28" s="16"/>
      <c r="C28" s="16"/>
      <c r="D28" s="16"/>
      <c r="E28" s="16"/>
      <c r="F28" s="42">
        <f t="shared" si="1"/>
        <v>0</v>
      </c>
      <c r="G28" s="16"/>
      <c r="H28" s="96"/>
      <c r="I28" s="96"/>
      <c r="J28" s="96"/>
      <c r="K28" s="1"/>
    </row>
    <row r="29" spans="1:11" ht="14.25">
      <c r="A29" s="15" t="s">
        <v>29</v>
      </c>
      <c r="B29" s="16">
        <v>93800</v>
      </c>
      <c r="C29" s="16">
        <v>1100</v>
      </c>
      <c r="D29" s="16">
        <v>7582</v>
      </c>
      <c r="E29" s="42">
        <f aca="true" t="shared" si="4" ref="E29:E37">+(B29-C29-D29)*0.125</f>
        <v>10639.75</v>
      </c>
      <c r="F29" s="42">
        <f t="shared" si="1"/>
        <v>1915.155</v>
      </c>
      <c r="G29" s="16">
        <v>3607</v>
      </c>
      <c r="H29" s="16">
        <f aca="true" t="shared" si="5" ref="H29:H37">+G29*0.042</f>
        <v>151.494</v>
      </c>
      <c r="I29" s="16">
        <f t="shared" si="3"/>
        <v>101431.399</v>
      </c>
      <c r="J29" s="9"/>
      <c r="K29" s="1"/>
    </row>
    <row r="30" spans="1:11" ht="14.25">
      <c r="A30" s="15" t="s">
        <v>42</v>
      </c>
      <c r="B30" s="16">
        <v>92600</v>
      </c>
      <c r="C30" s="16">
        <v>1100</v>
      </c>
      <c r="D30" s="16">
        <v>9072</v>
      </c>
      <c r="E30" s="42">
        <f t="shared" si="4"/>
        <v>10303.5</v>
      </c>
      <c r="F30" s="42">
        <f t="shared" si="1"/>
        <v>1854.63</v>
      </c>
      <c r="G30" s="16">
        <v>3607</v>
      </c>
      <c r="H30" s="16">
        <f t="shared" si="5"/>
        <v>151.494</v>
      </c>
      <c r="I30" s="16">
        <f t="shared" si="3"/>
        <v>98344.62400000001</v>
      </c>
      <c r="J30" s="9"/>
      <c r="K30" s="1"/>
    </row>
    <row r="31" spans="1:11" ht="14.25">
      <c r="A31" s="15" t="s">
        <v>41</v>
      </c>
      <c r="B31" s="16">
        <v>90000</v>
      </c>
      <c r="C31" s="16">
        <v>1100</v>
      </c>
      <c r="D31" s="16">
        <v>7712</v>
      </c>
      <c r="E31" s="42">
        <f t="shared" si="4"/>
        <v>10148.5</v>
      </c>
      <c r="F31" s="42">
        <f t="shared" si="1"/>
        <v>1826.73</v>
      </c>
      <c r="G31" s="16">
        <v>3607</v>
      </c>
      <c r="H31" s="16">
        <f t="shared" si="5"/>
        <v>151.494</v>
      </c>
      <c r="I31" s="16">
        <f t="shared" si="3"/>
        <v>96921.724</v>
      </c>
      <c r="J31" s="9"/>
      <c r="K31" s="1"/>
    </row>
    <row r="32" spans="1:11" ht="14.25">
      <c r="A32" s="15" t="s">
        <v>168</v>
      </c>
      <c r="B32" s="16">
        <v>93000</v>
      </c>
      <c r="C32" s="16">
        <v>1100</v>
      </c>
      <c r="D32" s="16">
        <v>6742</v>
      </c>
      <c r="E32" s="42">
        <f t="shared" si="4"/>
        <v>10644.75</v>
      </c>
      <c r="F32" s="42">
        <f t="shared" si="1"/>
        <v>1916.055</v>
      </c>
      <c r="G32" s="16">
        <v>3607</v>
      </c>
      <c r="H32" s="16">
        <f t="shared" si="5"/>
        <v>151.494</v>
      </c>
      <c r="I32" s="16">
        <f t="shared" si="3"/>
        <v>101477.299</v>
      </c>
      <c r="J32" s="9"/>
      <c r="K32" s="1"/>
    </row>
    <row r="33" spans="1:11" ht="14.25">
      <c r="A33" s="15" t="s">
        <v>32</v>
      </c>
      <c r="B33" s="16">
        <v>97100</v>
      </c>
      <c r="C33" s="16">
        <v>1100</v>
      </c>
      <c r="D33" s="16">
        <v>9072</v>
      </c>
      <c r="E33" s="42">
        <f t="shared" si="4"/>
        <v>10866</v>
      </c>
      <c r="F33" s="42">
        <f t="shared" si="1"/>
        <v>1955.88</v>
      </c>
      <c r="G33" s="16">
        <v>3607</v>
      </c>
      <c r="H33" s="16">
        <f t="shared" si="5"/>
        <v>151.494</v>
      </c>
      <c r="I33" s="16">
        <f t="shared" si="3"/>
        <v>103508.37400000001</v>
      </c>
      <c r="J33" s="9"/>
      <c r="K33" s="1"/>
    </row>
    <row r="34" spans="1:11" ht="14.25">
      <c r="A34" s="15" t="s">
        <v>90</v>
      </c>
      <c r="B34" s="16">
        <v>95700</v>
      </c>
      <c r="C34" s="16">
        <v>1100</v>
      </c>
      <c r="D34" s="16">
        <v>7882</v>
      </c>
      <c r="E34" s="42">
        <f t="shared" si="4"/>
        <v>10839.75</v>
      </c>
      <c r="F34" s="42">
        <f t="shared" si="1"/>
        <v>1951.155</v>
      </c>
      <c r="G34" s="16">
        <v>3607</v>
      </c>
      <c r="H34" s="16">
        <f t="shared" si="5"/>
        <v>151.494</v>
      </c>
      <c r="I34" s="16">
        <f t="shared" si="3"/>
        <v>103267.399</v>
      </c>
      <c r="J34" s="9"/>
      <c r="K34" s="1"/>
    </row>
    <row r="35" spans="1:11" ht="14.25">
      <c r="A35" s="15" t="s">
        <v>43</v>
      </c>
      <c r="B35" s="16">
        <v>89500</v>
      </c>
      <c r="C35" s="16">
        <v>1100</v>
      </c>
      <c r="D35" s="16">
        <v>7712</v>
      </c>
      <c r="E35" s="42">
        <f t="shared" si="4"/>
        <v>10086</v>
      </c>
      <c r="F35" s="42">
        <f t="shared" si="1"/>
        <v>1815.48</v>
      </c>
      <c r="G35" s="16">
        <v>3607</v>
      </c>
      <c r="H35" s="16">
        <f t="shared" si="5"/>
        <v>151.494</v>
      </c>
      <c r="I35" s="16">
        <f t="shared" si="3"/>
        <v>96347.974</v>
      </c>
      <c r="J35" s="9"/>
      <c r="K35" s="1"/>
    </row>
    <row r="36" spans="1:11" ht="14.25">
      <c r="A36" s="15" t="s">
        <v>169</v>
      </c>
      <c r="B36" s="16">
        <v>92900</v>
      </c>
      <c r="C36" s="16">
        <v>1100</v>
      </c>
      <c r="D36" s="16">
        <v>5982</v>
      </c>
      <c r="E36" s="42">
        <f t="shared" si="4"/>
        <v>10727.25</v>
      </c>
      <c r="F36" s="42">
        <f t="shared" si="1"/>
        <v>1930.905</v>
      </c>
      <c r="G36" s="16">
        <v>3607</v>
      </c>
      <c r="H36" s="16">
        <f t="shared" si="5"/>
        <v>151.494</v>
      </c>
      <c r="I36" s="16">
        <f t="shared" si="3"/>
        <v>102234.649</v>
      </c>
      <c r="J36" s="9"/>
      <c r="K36" s="1"/>
    </row>
    <row r="37" spans="1:11" ht="14.25">
      <c r="A37" s="15" t="s">
        <v>201</v>
      </c>
      <c r="B37" s="16">
        <v>85000</v>
      </c>
      <c r="C37" s="84">
        <v>0</v>
      </c>
      <c r="D37" s="84">
        <v>0</v>
      </c>
      <c r="E37" s="42">
        <f t="shared" si="4"/>
        <v>10625</v>
      </c>
      <c r="F37" s="42">
        <f t="shared" si="1"/>
        <v>1912.5</v>
      </c>
      <c r="G37" s="16">
        <v>3607</v>
      </c>
      <c r="H37" s="16">
        <f t="shared" si="5"/>
        <v>151.494</v>
      </c>
      <c r="I37" s="16">
        <f t="shared" si="3"/>
        <v>101295.994</v>
      </c>
      <c r="J37" s="9"/>
      <c r="K37" s="1"/>
    </row>
    <row r="38" spans="1:11" ht="18" customHeight="1">
      <c r="A38" s="38" t="s">
        <v>13</v>
      </c>
      <c r="B38" s="16"/>
      <c r="C38" s="16"/>
      <c r="D38" s="16"/>
      <c r="E38" s="16"/>
      <c r="F38" s="42">
        <f t="shared" si="1"/>
        <v>0</v>
      </c>
      <c r="G38" s="16"/>
      <c r="H38" s="16"/>
      <c r="I38" s="16"/>
      <c r="J38" s="9"/>
      <c r="K38" s="1"/>
    </row>
    <row r="39" spans="1:11" ht="14.25">
      <c r="A39" s="62" t="s">
        <v>158</v>
      </c>
      <c r="B39" s="16">
        <v>99100</v>
      </c>
      <c r="C39" s="16">
        <v>1100</v>
      </c>
      <c r="D39" s="16">
        <v>9594</v>
      </c>
      <c r="E39" s="42">
        <f aca="true" t="shared" si="6" ref="E39:E47">+(B39-C39-D39)*0.125</f>
        <v>11050.75</v>
      </c>
      <c r="F39" s="42">
        <f t="shared" si="1"/>
        <v>1989.135</v>
      </c>
      <c r="G39" s="16">
        <v>3607</v>
      </c>
      <c r="H39" s="16">
        <f aca="true" t="shared" si="7" ref="H39:H47">+G39*0.042</f>
        <v>151.494</v>
      </c>
      <c r="I39" s="16">
        <f t="shared" si="3"/>
        <v>105204.379</v>
      </c>
      <c r="J39" s="9"/>
      <c r="K39" s="1"/>
    </row>
    <row r="40" spans="1:11" ht="14.25">
      <c r="A40" s="62" t="s">
        <v>186</v>
      </c>
      <c r="B40" s="16">
        <v>97200</v>
      </c>
      <c r="C40" s="16">
        <v>1100</v>
      </c>
      <c r="D40" s="16">
        <v>9543</v>
      </c>
      <c r="E40" s="42">
        <f t="shared" si="6"/>
        <v>10819.625</v>
      </c>
      <c r="F40" s="42">
        <f t="shared" si="1"/>
        <v>1947.5325</v>
      </c>
      <c r="G40" s="16">
        <v>3607</v>
      </c>
      <c r="H40" s="16">
        <f t="shared" si="7"/>
        <v>151.494</v>
      </c>
      <c r="I40" s="16">
        <f t="shared" si="3"/>
        <v>103082.6515</v>
      </c>
      <c r="J40" s="9"/>
      <c r="K40" s="1"/>
    </row>
    <row r="41" spans="1:11" ht="14.25">
      <c r="A41" s="15" t="s">
        <v>72</v>
      </c>
      <c r="B41" s="16">
        <v>97000</v>
      </c>
      <c r="C41" s="16">
        <v>1100</v>
      </c>
      <c r="D41" s="16">
        <v>8560</v>
      </c>
      <c r="E41" s="42">
        <f t="shared" si="6"/>
        <v>10917.5</v>
      </c>
      <c r="F41" s="42">
        <f t="shared" si="1"/>
        <v>1965.15</v>
      </c>
      <c r="G41" s="16">
        <v>3607</v>
      </c>
      <c r="H41" s="16">
        <f t="shared" si="7"/>
        <v>151.494</v>
      </c>
      <c r="I41" s="16">
        <f t="shared" si="3"/>
        <v>103981.144</v>
      </c>
      <c r="J41" s="9"/>
      <c r="K41" s="1"/>
    </row>
    <row r="42" spans="1:11" ht="14.25">
      <c r="A42" s="15" t="s">
        <v>190</v>
      </c>
      <c r="B42" s="16">
        <v>95000</v>
      </c>
      <c r="C42" s="16">
        <v>1100</v>
      </c>
      <c r="D42" s="16">
        <v>8810</v>
      </c>
      <c r="E42" s="42">
        <f t="shared" si="6"/>
        <v>10636.25</v>
      </c>
      <c r="F42" s="42">
        <f t="shared" si="1"/>
        <v>1914.525</v>
      </c>
      <c r="G42" s="16">
        <v>3607</v>
      </c>
      <c r="H42" s="16">
        <f t="shared" si="7"/>
        <v>151.494</v>
      </c>
      <c r="I42" s="16">
        <f t="shared" si="3"/>
        <v>101399.269</v>
      </c>
      <c r="J42" s="9"/>
      <c r="K42" s="1"/>
    </row>
    <row r="43" spans="1:11" ht="14.25">
      <c r="A43" s="15" t="s">
        <v>123</v>
      </c>
      <c r="B43" s="16">
        <v>96000</v>
      </c>
      <c r="C43" s="16">
        <v>1100</v>
      </c>
      <c r="D43" s="16">
        <v>9750</v>
      </c>
      <c r="E43" s="42">
        <f t="shared" si="6"/>
        <v>10643.75</v>
      </c>
      <c r="F43" s="42">
        <f t="shared" si="1"/>
        <v>1915.875</v>
      </c>
      <c r="G43" s="16">
        <v>3607</v>
      </c>
      <c r="H43" s="16">
        <f t="shared" si="7"/>
        <v>151.494</v>
      </c>
      <c r="I43" s="16">
        <f t="shared" si="3"/>
        <v>101468.119</v>
      </c>
      <c r="J43" s="9"/>
      <c r="K43" s="1"/>
    </row>
    <row r="44" spans="1:11" ht="14.25">
      <c r="A44" s="15" t="s">
        <v>124</v>
      </c>
      <c r="B44" s="16">
        <v>95500</v>
      </c>
      <c r="C44" s="16">
        <v>1100</v>
      </c>
      <c r="D44" s="16">
        <v>9750</v>
      </c>
      <c r="E44" s="42">
        <f t="shared" si="6"/>
        <v>10581.25</v>
      </c>
      <c r="F44" s="42">
        <f t="shared" si="1"/>
        <v>1904.625</v>
      </c>
      <c r="G44" s="16">
        <v>3607</v>
      </c>
      <c r="H44" s="16">
        <f t="shared" si="7"/>
        <v>151.494</v>
      </c>
      <c r="I44" s="16">
        <f t="shared" si="3"/>
        <v>100894.369</v>
      </c>
      <c r="J44" s="9"/>
      <c r="K44" s="1"/>
    </row>
    <row r="45" spans="1:11" ht="14.25">
      <c r="A45" s="15" t="s">
        <v>73</v>
      </c>
      <c r="B45" s="16">
        <v>97200</v>
      </c>
      <c r="C45" s="16">
        <v>1100</v>
      </c>
      <c r="D45" s="16">
        <v>7598</v>
      </c>
      <c r="E45" s="42">
        <f t="shared" si="6"/>
        <v>11062.75</v>
      </c>
      <c r="F45" s="42">
        <f t="shared" si="1"/>
        <v>1991.295</v>
      </c>
      <c r="G45" s="16">
        <v>3607</v>
      </c>
      <c r="H45" s="16">
        <f t="shared" si="7"/>
        <v>151.494</v>
      </c>
      <c r="I45" s="16">
        <f t="shared" si="3"/>
        <v>105314.539</v>
      </c>
      <c r="J45" s="9"/>
      <c r="K45" s="1"/>
    </row>
    <row r="46" spans="1:11" ht="14.25">
      <c r="A46" s="15" t="s">
        <v>44</v>
      </c>
      <c r="B46" s="16">
        <v>100200</v>
      </c>
      <c r="C46" s="16">
        <v>1100</v>
      </c>
      <c r="D46" s="16">
        <v>7598</v>
      </c>
      <c r="E46" s="42">
        <f t="shared" si="6"/>
        <v>11437.75</v>
      </c>
      <c r="F46" s="42">
        <f t="shared" si="1"/>
        <v>2058.795</v>
      </c>
      <c r="G46" s="16">
        <v>3607</v>
      </c>
      <c r="H46" s="16">
        <f t="shared" si="7"/>
        <v>151.494</v>
      </c>
      <c r="I46" s="16">
        <f t="shared" si="3"/>
        <v>108757.039</v>
      </c>
      <c r="J46" s="9"/>
      <c r="K46" s="1"/>
    </row>
    <row r="47" spans="1:11" ht="14.25">
      <c r="A47" s="70" t="s">
        <v>154</v>
      </c>
      <c r="B47" s="16">
        <v>100500</v>
      </c>
      <c r="C47" s="16">
        <v>1100</v>
      </c>
      <c r="D47" s="16">
        <v>9834</v>
      </c>
      <c r="E47" s="42">
        <f t="shared" si="6"/>
        <v>11195.75</v>
      </c>
      <c r="F47" s="42">
        <f t="shared" si="1"/>
        <v>2015.2350000000001</v>
      </c>
      <c r="G47" s="16">
        <v>3607</v>
      </c>
      <c r="H47" s="16">
        <f t="shared" si="7"/>
        <v>151.494</v>
      </c>
      <c r="I47" s="16">
        <f t="shared" si="3"/>
        <v>106535.479</v>
      </c>
      <c r="J47" s="9"/>
      <c r="K47" s="1"/>
    </row>
    <row r="48" spans="1:11" ht="18" customHeight="1">
      <c r="A48" s="38" t="s">
        <v>14</v>
      </c>
      <c r="B48" s="16"/>
      <c r="C48" s="16"/>
      <c r="D48" s="16"/>
      <c r="E48" s="16"/>
      <c r="F48" s="42">
        <f t="shared" si="1"/>
        <v>0</v>
      </c>
      <c r="G48" s="16"/>
      <c r="H48" s="16"/>
      <c r="I48" s="16"/>
      <c r="J48" s="9"/>
      <c r="K48" s="1"/>
    </row>
    <row r="49" spans="1:11" ht="14.25">
      <c r="A49" s="15" t="s">
        <v>131</v>
      </c>
      <c r="B49" s="16">
        <v>98900</v>
      </c>
      <c r="C49" s="16">
        <v>1100</v>
      </c>
      <c r="D49" s="16">
        <v>8437</v>
      </c>
      <c r="E49" s="42">
        <f aca="true" t="shared" si="8" ref="E49:E56">+(B49-C49-D49)*0.125</f>
        <v>11170.375</v>
      </c>
      <c r="F49" s="42">
        <f t="shared" si="1"/>
        <v>2010.6675</v>
      </c>
      <c r="G49" s="16">
        <v>3607</v>
      </c>
      <c r="H49" s="16">
        <f aca="true" t="shared" si="9" ref="H49:H56">+G49*0.042</f>
        <v>151.494</v>
      </c>
      <c r="I49" s="16">
        <f t="shared" si="3"/>
        <v>106302.5365</v>
      </c>
      <c r="J49" s="9"/>
      <c r="K49" s="1"/>
    </row>
    <row r="50" spans="1:11" ht="14.25">
      <c r="A50" s="15" t="s">
        <v>130</v>
      </c>
      <c r="B50" s="16">
        <v>97900</v>
      </c>
      <c r="C50" s="16">
        <v>1100</v>
      </c>
      <c r="D50" s="16">
        <v>8437</v>
      </c>
      <c r="E50" s="42">
        <f t="shared" si="8"/>
        <v>11045.375</v>
      </c>
      <c r="F50" s="42">
        <f t="shared" si="1"/>
        <v>1988.1675</v>
      </c>
      <c r="G50" s="16">
        <v>3607</v>
      </c>
      <c r="H50" s="16">
        <f t="shared" si="9"/>
        <v>151.494</v>
      </c>
      <c r="I50" s="16">
        <f t="shared" si="3"/>
        <v>105155.0365</v>
      </c>
      <c r="J50" s="9"/>
      <c r="K50" s="1"/>
    </row>
    <row r="51" spans="1:11" ht="14.25">
      <c r="A51" s="15" t="s">
        <v>107</v>
      </c>
      <c r="B51" s="16">
        <v>97900</v>
      </c>
      <c r="C51" s="16">
        <v>1100</v>
      </c>
      <c r="D51" s="16">
        <v>8437</v>
      </c>
      <c r="E51" s="42">
        <f t="shared" si="8"/>
        <v>11045.375</v>
      </c>
      <c r="F51" s="42">
        <f t="shared" si="1"/>
        <v>1988.1675</v>
      </c>
      <c r="G51" s="16">
        <v>3607</v>
      </c>
      <c r="H51" s="16">
        <f t="shared" si="9"/>
        <v>151.494</v>
      </c>
      <c r="I51" s="16">
        <f t="shared" si="3"/>
        <v>105155.0365</v>
      </c>
      <c r="J51" s="9"/>
      <c r="K51" s="1"/>
    </row>
    <row r="52" spans="1:11" ht="14.25">
      <c r="A52" s="15" t="s">
        <v>40</v>
      </c>
      <c r="B52" s="16">
        <v>101250</v>
      </c>
      <c r="C52" s="16">
        <v>1100</v>
      </c>
      <c r="D52" s="16">
        <v>8932</v>
      </c>
      <c r="E52" s="42">
        <f t="shared" si="8"/>
        <v>11402.25</v>
      </c>
      <c r="F52" s="42">
        <f t="shared" si="1"/>
        <v>2052.405</v>
      </c>
      <c r="G52" s="16">
        <v>3607</v>
      </c>
      <c r="H52" s="16">
        <f t="shared" si="9"/>
        <v>151.494</v>
      </c>
      <c r="I52" s="16">
        <f t="shared" si="3"/>
        <v>108431.149</v>
      </c>
      <c r="J52" s="9"/>
      <c r="K52" s="1"/>
    </row>
    <row r="53" spans="1:11" ht="14.25">
      <c r="A53" s="15" t="s">
        <v>50</v>
      </c>
      <c r="B53" s="16">
        <v>102750</v>
      </c>
      <c r="C53" s="16">
        <v>1100</v>
      </c>
      <c r="D53" s="16">
        <v>8932</v>
      </c>
      <c r="E53" s="42">
        <f t="shared" si="8"/>
        <v>11589.75</v>
      </c>
      <c r="F53" s="42">
        <f t="shared" si="1"/>
        <v>2086.155</v>
      </c>
      <c r="G53" s="16">
        <v>3607</v>
      </c>
      <c r="H53" s="16">
        <f t="shared" si="9"/>
        <v>151.494</v>
      </c>
      <c r="I53" s="16">
        <f t="shared" si="3"/>
        <v>110152.399</v>
      </c>
      <c r="J53" s="9"/>
      <c r="K53" s="1"/>
    </row>
    <row r="54" spans="1:11" ht="14.25">
      <c r="A54" s="15" t="s">
        <v>177</v>
      </c>
      <c r="B54" s="16">
        <v>99950</v>
      </c>
      <c r="C54" s="16">
        <v>1100</v>
      </c>
      <c r="D54" s="16">
        <v>7954</v>
      </c>
      <c r="E54" s="42">
        <f t="shared" si="8"/>
        <v>11362</v>
      </c>
      <c r="F54" s="42">
        <f t="shared" si="1"/>
        <v>2045.16</v>
      </c>
      <c r="G54" s="16">
        <v>3607</v>
      </c>
      <c r="H54" s="16">
        <f t="shared" si="9"/>
        <v>151.494</v>
      </c>
      <c r="I54" s="16">
        <f t="shared" si="3"/>
        <v>108061.65400000001</v>
      </c>
      <c r="J54" s="9"/>
      <c r="K54" s="1"/>
    </row>
    <row r="55" spans="1:11" ht="14.25">
      <c r="A55" s="15" t="s">
        <v>173</v>
      </c>
      <c r="B55" s="16">
        <v>99450</v>
      </c>
      <c r="C55" s="16">
        <v>1100</v>
      </c>
      <c r="D55" s="16">
        <v>7954</v>
      </c>
      <c r="E55" s="42">
        <f t="shared" si="8"/>
        <v>11299.5</v>
      </c>
      <c r="F55" s="42">
        <f t="shared" si="1"/>
        <v>2033.91</v>
      </c>
      <c r="G55" s="16">
        <v>3607</v>
      </c>
      <c r="H55" s="16">
        <f t="shared" si="9"/>
        <v>151.494</v>
      </c>
      <c r="I55" s="16">
        <f t="shared" si="3"/>
        <v>107487.90400000001</v>
      </c>
      <c r="J55" s="9"/>
      <c r="K55" s="1"/>
    </row>
    <row r="56" spans="1:11" ht="14.25">
      <c r="A56" s="15" t="s">
        <v>11</v>
      </c>
      <c r="B56" s="16">
        <v>93266</v>
      </c>
      <c r="C56" s="84">
        <v>0</v>
      </c>
      <c r="D56" s="16">
        <v>2100</v>
      </c>
      <c r="E56" s="42">
        <f t="shared" si="8"/>
        <v>11395.75</v>
      </c>
      <c r="F56" s="42">
        <f t="shared" si="1"/>
        <v>2051.235</v>
      </c>
      <c r="G56" s="16">
        <v>3607</v>
      </c>
      <c r="H56" s="16">
        <f t="shared" si="9"/>
        <v>151.494</v>
      </c>
      <c r="I56" s="16">
        <f t="shared" si="3"/>
        <v>108371.479</v>
      </c>
      <c r="J56" s="9"/>
      <c r="K56" s="1"/>
    </row>
    <row r="57" spans="1:11" ht="18" customHeight="1">
      <c r="A57" s="18" t="s">
        <v>31</v>
      </c>
      <c r="B57" s="19"/>
      <c r="C57" s="19"/>
      <c r="D57" s="19"/>
      <c r="E57" s="31"/>
      <c r="F57" s="31"/>
      <c r="G57" s="31"/>
      <c r="H57" s="31"/>
      <c r="I57" s="31"/>
      <c r="J57" s="19"/>
      <c r="K57" s="1"/>
    </row>
    <row r="58" spans="1:11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  <c r="K58" s="3"/>
    </row>
    <row r="59" spans="1:11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  <c r="K59" s="5"/>
    </row>
    <row r="60" spans="1:11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  <c r="K60" s="5"/>
    </row>
    <row r="61" spans="1:11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  <c r="K61" s="5"/>
    </row>
    <row r="62" spans="1:11" ht="16.5" customHeight="1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6.5" customHeight="1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4"/>
      <c r="K64" s="4"/>
    </row>
    <row r="65" spans="1:11" ht="16.5" customHeight="1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4"/>
      <c r="K65" s="4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1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  <c r="K73" s="1"/>
    </row>
    <row r="74" spans="1:11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  <c r="K74" s="1"/>
    </row>
    <row r="75" spans="1:11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  <c r="K75" s="1"/>
    </row>
    <row r="76" ht="12.75"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 t="s">
        <v>15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</sheetData>
  <sheetProtection/>
  <mergeCells count="12">
    <mergeCell ref="H28:J28"/>
    <mergeCell ref="H58:I58"/>
    <mergeCell ref="H59:I59"/>
    <mergeCell ref="G60:I60"/>
    <mergeCell ref="G61:I61"/>
    <mergeCell ref="A7:J7"/>
    <mergeCell ref="A1:J1"/>
    <mergeCell ref="A2:J2"/>
    <mergeCell ref="A3:J3"/>
    <mergeCell ref="A4:J4"/>
    <mergeCell ref="A5:I5"/>
    <mergeCell ref="A6:I6"/>
  </mergeCells>
  <hyperlinks>
    <hyperlink ref="E9" r:id="rId1" display="E.D.@ 14.42%"/>
  </hyperlinks>
  <printOptions/>
  <pageMargins left="0.3" right="0" top="0.2" bottom="0" header="0" footer="0"/>
  <pageSetup horizontalDpi="300" verticalDpi="300" orientation="portrait" paperSize="9" scale="7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L76"/>
  <sheetViews>
    <sheetView zoomScalePageLayoutView="0" workbookViewId="0" topLeftCell="A25">
      <selection activeCell="D29" sqref="D29:D47"/>
    </sheetView>
  </sheetViews>
  <sheetFormatPr defaultColWidth="9.140625" defaultRowHeight="12.75"/>
  <cols>
    <col min="1" max="1" width="24.421875" style="0" customWidth="1"/>
    <col min="2" max="2" width="13.00390625" style="0" customWidth="1"/>
    <col min="3" max="3" width="11.140625" style="0" customWidth="1"/>
    <col min="4" max="4" width="11.57421875" style="0" bestFit="1" customWidth="1"/>
    <col min="5" max="6" width="11.00390625" style="0" customWidth="1"/>
    <col min="7" max="7" width="12.8515625" style="0" bestFit="1" customWidth="1"/>
    <col min="8" max="8" width="13.8515625" style="0" customWidth="1"/>
    <col min="9" max="9" width="10.7109375" style="0" customWidth="1"/>
    <col min="10" max="10" width="9.57421875" style="0" customWidth="1"/>
  </cols>
  <sheetData>
    <row r="1" spans="1:10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8" customHeight="1">
      <c r="A5" s="11" t="s">
        <v>99</v>
      </c>
      <c r="B5" s="13"/>
      <c r="C5" s="13"/>
      <c r="D5" s="13"/>
      <c r="E5" s="13"/>
      <c r="F5" s="13"/>
      <c r="G5" s="13"/>
      <c r="H5" s="13"/>
      <c r="I5" s="53"/>
      <c r="J5" s="46"/>
    </row>
    <row r="6" spans="1:10" s="2" customFormat="1" ht="13.5" customHeight="1">
      <c r="A6" s="88" t="s">
        <v>163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5.75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72" t="s">
        <v>183</v>
      </c>
      <c r="G8" s="9" t="s">
        <v>18</v>
      </c>
      <c r="I8" s="97"/>
      <c r="J8" s="97"/>
    </row>
    <row r="9" spans="1:10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10</v>
      </c>
      <c r="H9" s="4"/>
      <c r="I9" s="30"/>
      <c r="J9" s="30"/>
    </row>
    <row r="10" spans="1:10" ht="14.25">
      <c r="A10" s="62" t="s">
        <v>199</v>
      </c>
      <c r="B10" s="17">
        <v>100050</v>
      </c>
      <c r="C10" s="16">
        <v>1100</v>
      </c>
      <c r="D10" s="16">
        <v>7406</v>
      </c>
      <c r="E10" s="42">
        <f aca="true" t="shared" si="0" ref="E10:E27">+(B10-C10-D10)*0.125</f>
        <v>11443</v>
      </c>
      <c r="F10" s="42">
        <f>+(B10-C10-D10+E10)*0.02</f>
        <v>2059.7400000000002</v>
      </c>
      <c r="G10" s="16">
        <f>+B10-C10-D10+E10+F10</f>
        <v>105046.74</v>
      </c>
      <c r="H10" s="19"/>
      <c r="I10" s="49" t="s">
        <v>48</v>
      </c>
      <c r="J10" s="50"/>
    </row>
    <row r="11" spans="1:10" ht="14.25">
      <c r="A11" s="62" t="s">
        <v>198</v>
      </c>
      <c r="B11" s="17">
        <v>101550</v>
      </c>
      <c r="C11" s="16">
        <v>1100</v>
      </c>
      <c r="D11" s="16">
        <v>7406</v>
      </c>
      <c r="E11" s="42">
        <f t="shared" si="0"/>
        <v>11630.5</v>
      </c>
      <c r="F11" s="42">
        <f aca="true" t="shared" si="1" ref="F11:F56">+(B11-C11-D11+E11)*0.02</f>
        <v>2093.4900000000002</v>
      </c>
      <c r="G11" s="16">
        <f aca="true" t="shared" si="2" ref="G11:G27">+B11-C11-D11+E11+F11</f>
        <v>106767.99</v>
      </c>
      <c r="H11" s="19"/>
      <c r="I11" s="29"/>
      <c r="J11" s="29"/>
    </row>
    <row r="12" spans="1:10" ht="14.25">
      <c r="A12" s="62" t="s">
        <v>197</v>
      </c>
      <c r="B12" s="17">
        <v>99550</v>
      </c>
      <c r="C12" s="16">
        <v>1100</v>
      </c>
      <c r="D12" s="16">
        <v>7406</v>
      </c>
      <c r="E12" s="42">
        <f t="shared" si="0"/>
        <v>11380.5</v>
      </c>
      <c r="F12" s="42">
        <f t="shared" si="1"/>
        <v>2048.4900000000002</v>
      </c>
      <c r="G12" s="16">
        <f t="shared" si="2"/>
        <v>104472.99</v>
      </c>
      <c r="H12" s="19"/>
      <c r="I12" s="29"/>
      <c r="J12" s="29"/>
    </row>
    <row r="13" spans="1:10" ht="14.25">
      <c r="A13" s="62" t="s">
        <v>191</v>
      </c>
      <c r="B13" s="17">
        <v>100000</v>
      </c>
      <c r="C13" s="16">
        <v>1100</v>
      </c>
      <c r="D13" s="16">
        <v>5858</v>
      </c>
      <c r="E13" s="42">
        <f t="shared" si="0"/>
        <v>11630.25</v>
      </c>
      <c r="F13" s="42">
        <f t="shared" si="1"/>
        <v>2093.445</v>
      </c>
      <c r="G13" s="16">
        <f t="shared" si="2"/>
        <v>106765.695</v>
      </c>
      <c r="H13" s="66" t="s">
        <v>20</v>
      </c>
      <c r="I13" s="32" t="s">
        <v>21</v>
      </c>
      <c r="J13" s="9" t="s">
        <v>93</v>
      </c>
    </row>
    <row r="14" spans="1:10" ht="14.25">
      <c r="A14" s="62" t="s">
        <v>89</v>
      </c>
      <c r="B14" s="17">
        <v>101500</v>
      </c>
      <c r="C14" s="16">
        <v>1100</v>
      </c>
      <c r="D14" s="16">
        <v>5858</v>
      </c>
      <c r="E14" s="42">
        <f t="shared" si="0"/>
        <v>11817.75</v>
      </c>
      <c r="F14" s="42">
        <f t="shared" si="1"/>
        <v>2127.195</v>
      </c>
      <c r="G14" s="16">
        <f t="shared" si="2"/>
        <v>108486.945</v>
      </c>
      <c r="H14" s="33" t="s">
        <v>22</v>
      </c>
      <c r="I14" s="32" t="s">
        <v>23</v>
      </c>
      <c r="J14" s="61">
        <v>0.042</v>
      </c>
    </row>
    <row r="15" spans="1:10" ht="14.25">
      <c r="A15" s="62" t="s">
        <v>88</v>
      </c>
      <c r="B15" s="17">
        <v>100500</v>
      </c>
      <c r="C15" s="16">
        <v>1100</v>
      </c>
      <c r="D15" s="16">
        <v>5858</v>
      </c>
      <c r="E15" s="42">
        <f t="shared" si="0"/>
        <v>11692.75</v>
      </c>
      <c r="F15" s="42">
        <f t="shared" si="1"/>
        <v>2104.695</v>
      </c>
      <c r="G15" s="16">
        <f t="shared" si="2"/>
        <v>107339.445</v>
      </c>
      <c r="H15" s="33"/>
      <c r="I15" s="33"/>
      <c r="J15" s="32"/>
    </row>
    <row r="16" spans="1:10" ht="14.25">
      <c r="A16" s="62" t="s">
        <v>39</v>
      </c>
      <c r="B16" s="16">
        <v>105700</v>
      </c>
      <c r="C16" s="16">
        <v>1100</v>
      </c>
      <c r="D16" s="16">
        <v>8228</v>
      </c>
      <c r="E16" s="42">
        <f t="shared" si="0"/>
        <v>12046.5</v>
      </c>
      <c r="F16" s="42">
        <f t="shared" si="1"/>
        <v>2168.37</v>
      </c>
      <c r="G16" s="16">
        <f t="shared" si="2"/>
        <v>110586.87</v>
      </c>
      <c r="H16" s="33"/>
      <c r="I16" s="33"/>
      <c r="J16" s="32"/>
    </row>
    <row r="17" spans="1:10" ht="14.25">
      <c r="A17" s="62" t="s">
        <v>30</v>
      </c>
      <c r="B17" s="16">
        <v>100950</v>
      </c>
      <c r="C17" s="16">
        <v>1100</v>
      </c>
      <c r="D17" s="16">
        <v>5387</v>
      </c>
      <c r="E17" s="42">
        <f t="shared" si="0"/>
        <v>11807.875</v>
      </c>
      <c r="F17" s="42">
        <f t="shared" si="1"/>
        <v>2125.4175</v>
      </c>
      <c r="G17" s="16">
        <f t="shared" si="2"/>
        <v>108396.2925</v>
      </c>
      <c r="H17" s="33" t="s">
        <v>52</v>
      </c>
      <c r="I17" s="32">
        <v>3600</v>
      </c>
      <c r="J17" s="16">
        <f>+I17*0.042</f>
        <v>151.20000000000002</v>
      </c>
    </row>
    <row r="18" spans="1:10" ht="14.25">
      <c r="A18" s="62" t="s">
        <v>151</v>
      </c>
      <c r="B18" s="16">
        <v>105350</v>
      </c>
      <c r="C18" s="16">
        <v>1100</v>
      </c>
      <c r="D18" s="16">
        <v>8107</v>
      </c>
      <c r="E18" s="42">
        <f t="shared" si="0"/>
        <v>12017.875</v>
      </c>
      <c r="F18" s="42">
        <f t="shared" si="1"/>
        <v>2163.2175</v>
      </c>
      <c r="G18" s="16">
        <f t="shared" si="2"/>
        <v>110324.0925</v>
      </c>
      <c r="H18" s="33" t="s">
        <v>53</v>
      </c>
      <c r="I18" s="32">
        <v>3699</v>
      </c>
      <c r="J18" s="16">
        <f>+I18*0.042</f>
        <v>155.358</v>
      </c>
    </row>
    <row r="19" spans="1:10" ht="14.25">
      <c r="A19" s="62" t="s">
        <v>192</v>
      </c>
      <c r="B19" s="16">
        <v>101850</v>
      </c>
      <c r="C19" s="16">
        <v>1100</v>
      </c>
      <c r="D19" s="16">
        <v>6937</v>
      </c>
      <c r="E19" s="42">
        <f t="shared" si="0"/>
        <v>11726.625</v>
      </c>
      <c r="F19" s="42">
        <f t="shared" si="1"/>
        <v>2110.7925</v>
      </c>
      <c r="G19" s="16">
        <f t="shared" si="2"/>
        <v>107650.4175</v>
      </c>
      <c r="H19" s="33" t="s">
        <v>57</v>
      </c>
      <c r="I19" s="32">
        <v>3728</v>
      </c>
      <c r="J19" s="16">
        <f>+I19*0.042</f>
        <v>156.57600000000002</v>
      </c>
    </row>
    <row r="20" spans="1:10" ht="14.25">
      <c r="A20" s="62" t="s">
        <v>145</v>
      </c>
      <c r="B20" s="16">
        <v>102850</v>
      </c>
      <c r="C20" s="16">
        <v>1100</v>
      </c>
      <c r="D20" s="16">
        <v>9519</v>
      </c>
      <c r="E20" s="42">
        <f t="shared" si="0"/>
        <v>11528.875</v>
      </c>
      <c r="F20" s="42">
        <f t="shared" si="1"/>
        <v>2075.1975</v>
      </c>
      <c r="G20" s="16">
        <f t="shared" si="2"/>
        <v>105835.0725</v>
      </c>
      <c r="H20" s="33" t="s">
        <v>54</v>
      </c>
      <c r="I20" s="35">
        <v>3732</v>
      </c>
      <c r="J20" s="16">
        <f>+I20*0.042</f>
        <v>156.744</v>
      </c>
    </row>
    <row r="21" spans="1:10" ht="14.25">
      <c r="A21" s="62" t="s">
        <v>146</v>
      </c>
      <c r="B21" s="16">
        <v>104250</v>
      </c>
      <c r="C21" s="16">
        <v>1100</v>
      </c>
      <c r="D21" s="16">
        <v>8350</v>
      </c>
      <c r="E21" s="42">
        <f t="shared" si="0"/>
        <v>11850</v>
      </c>
      <c r="F21" s="42">
        <f t="shared" si="1"/>
        <v>2133</v>
      </c>
      <c r="G21" s="16">
        <f t="shared" si="2"/>
        <v>108783</v>
      </c>
      <c r="H21" s="33"/>
      <c r="I21" s="35"/>
      <c r="J21" s="16"/>
    </row>
    <row r="22" spans="1:10" ht="14.25">
      <c r="A22" s="62" t="s">
        <v>122</v>
      </c>
      <c r="B22" s="17">
        <v>99900</v>
      </c>
      <c r="C22" s="16">
        <v>1100</v>
      </c>
      <c r="D22" s="16">
        <v>6597</v>
      </c>
      <c r="E22" s="42">
        <f t="shared" si="0"/>
        <v>11525.375</v>
      </c>
      <c r="F22" s="42">
        <f t="shared" si="1"/>
        <v>2074.5675</v>
      </c>
      <c r="G22" s="16">
        <f t="shared" si="2"/>
        <v>105802.9425</v>
      </c>
      <c r="H22" s="33" t="s">
        <v>68</v>
      </c>
      <c r="I22" s="32">
        <v>3841</v>
      </c>
      <c r="J22" s="16">
        <f>+I22*0.042</f>
        <v>161.322</v>
      </c>
    </row>
    <row r="23" spans="1:10" ht="14.25">
      <c r="A23" s="62" t="s">
        <v>87</v>
      </c>
      <c r="B23" s="16">
        <v>103950</v>
      </c>
      <c r="C23" s="16">
        <v>1100</v>
      </c>
      <c r="D23" s="16">
        <v>7755</v>
      </c>
      <c r="E23" s="42">
        <f t="shared" si="0"/>
        <v>11886.875</v>
      </c>
      <c r="F23" s="42">
        <f t="shared" si="1"/>
        <v>2139.6375</v>
      </c>
      <c r="G23" s="16">
        <f t="shared" si="2"/>
        <v>109121.5125</v>
      </c>
      <c r="H23" s="33" t="s">
        <v>77</v>
      </c>
      <c r="I23" s="32">
        <v>3637</v>
      </c>
      <c r="J23" s="16">
        <f>+I23*0.042</f>
        <v>152.75400000000002</v>
      </c>
    </row>
    <row r="24" spans="1:10" ht="14.25">
      <c r="A24" s="62" t="s">
        <v>147</v>
      </c>
      <c r="B24" s="16">
        <v>108700</v>
      </c>
      <c r="C24" s="16">
        <v>1100</v>
      </c>
      <c r="D24" s="16">
        <v>10930</v>
      </c>
      <c r="E24" s="42">
        <f t="shared" si="0"/>
        <v>12083.75</v>
      </c>
      <c r="F24" s="42">
        <f t="shared" si="1"/>
        <v>2175.075</v>
      </c>
      <c r="G24" s="16">
        <f t="shared" si="2"/>
        <v>110928.825</v>
      </c>
      <c r="H24" s="33" t="s">
        <v>78</v>
      </c>
      <c r="I24" s="32">
        <v>3699</v>
      </c>
      <c r="J24" s="16">
        <f>+I24*0.042</f>
        <v>155.358</v>
      </c>
    </row>
    <row r="25" spans="1:10" ht="14.25">
      <c r="A25" s="62" t="s">
        <v>172</v>
      </c>
      <c r="B25" s="16">
        <v>102750</v>
      </c>
      <c r="C25" s="16">
        <v>1100</v>
      </c>
      <c r="D25" s="16">
        <v>8350</v>
      </c>
      <c r="E25" s="42">
        <f t="shared" si="0"/>
        <v>11662.5</v>
      </c>
      <c r="F25" s="42">
        <f t="shared" si="1"/>
        <v>2099.25</v>
      </c>
      <c r="G25" s="16">
        <f t="shared" si="2"/>
        <v>107061.75</v>
      </c>
      <c r="H25" s="33"/>
      <c r="I25" s="66"/>
      <c r="J25" s="16"/>
    </row>
    <row r="26" spans="1:10" ht="13.5" customHeight="1">
      <c r="A26" s="62" t="s">
        <v>189</v>
      </c>
      <c r="B26" s="16">
        <v>95167</v>
      </c>
      <c r="C26" s="84">
        <v>0</v>
      </c>
      <c r="D26" s="16">
        <v>2150</v>
      </c>
      <c r="E26" s="42">
        <f t="shared" si="0"/>
        <v>11627.125</v>
      </c>
      <c r="F26" s="42">
        <f t="shared" si="1"/>
        <v>2092.8825</v>
      </c>
      <c r="G26" s="16">
        <f t="shared" si="2"/>
        <v>106737.0075</v>
      </c>
      <c r="H26" s="33"/>
      <c r="I26" s="33"/>
      <c r="J26" s="32"/>
    </row>
    <row r="27" spans="1:12" ht="14.25">
      <c r="A27" s="62" t="s">
        <v>11</v>
      </c>
      <c r="B27" s="16">
        <v>94167</v>
      </c>
      <c r="C27" s="84">
        <v>0</v>
      </c>
      <c r="D27" s="16">
        <v>2100</v>
      </c>
      <c r="E27" s="42">
        <f t="shared" si="0"/>
        <v>11508.375</v>
      </c>
      <c r="F27" s="42">
        <f t="shared" si="1"/>
        <v>2071.5075</v>
      </c>
      <c r="G27" s="16">
        <f t="shared" si="2"/>
        <v>105646.8825</v>
      </c>
      <c r="H27" s="33"/>
      <c r="I27" s="33"/>
      <c r="J27" s="36"/>
      <c r="L27" t="s">
        <v>157</v>
      </c>
    </row>
    <row r="28" spans="1:10" ht="15">
      <c r="A28" s="38" t="s">
        <v>12</v>
      </c>
      <c r="B28" s="16"/>
      <c r="C28" s="16"/>
      <c r="D28" s="9"/>
      <c r="E28" s="9"/>
      <c r="F28" s="9"/>
      <c r="G28" s="9"/>
      <c r="H28" s="33"/>
      <c r="I28" s="33"/>
      <c r="J28" s="32"/>
    </row>
    <row r="29" spans="1:9" ht="18" customHeight="1">
      <c r="A29" s="15" t="s">
        <v>29</v>
      </c>
      <c r="B29" s="16">
        <v>93800</v>
      </c>
      <c r="C29" s="16">
        <v>1100</v>
      </c>
      <c r="D29" s="16">
        <v>7020</v>
      </c>
      <c r="E29" s="42">
        <f aca="true" t="shared" si="3" ref="E29:E37">+(B29-C29-D29)*0.125</f>
        <v>10710</v>
      </c>
      <c r="F29" s="42">
        <f t="shared" si="1"/>
        <v>1927.8</v>
      </c>
      <c r="G29" s="16">
        <f aca="true" t="shared" si="4" ref="G29:G37">+B29-C29-D29+E29+F29</f>
        <v>98317.8</v>
      </c>
      <c r="H29" s="37" t="s">
        <v>34</v>
      </c>
      <c r="I29" s="1"/>
    </row>
    <row r="30" spans="1:10" ht="14.25">
      <c r="A30" s="15" t="s">
        <v>42</v>
      </c>
      <c r="B30" s="16">
        <v>92600</v>
      </c>
      <c r="C30" s="16">
        <v>1100</v>
      </c>
      <c r="D30" s="16">
        <v>9006</v>
      </c>
      <c r="E30" s="42">
        <f t="shared" si="3"/>
        <v>10311.75</v>
      </c>
      <c r="F30" s="42">
        <f t="shared" si="1"/>
        <v>1856.115</v>
      </c>
      <c r="G30" s="16">
        <f t="shared" si="4"/>
        <v>94661.865</v>
      </c>
      <c r="H30" s="19"/>
      <c r="I30" s="1"/>
      <c r="J30" s="1"/>
    </row>
    <row r="31" spans="1:10" ht="14.25">
      <c r="A31" s="15" t="s">
        <v>41</v>
      </c>
      <c r="B31" s="16">
        <v>90000</v>
      </c>
      <c r="C31" s="16">
        <v>1100</v>
      </c>
      <c r="D31" s="16">
        <v>7627</v>
      </c>
      <c r="E31" s="42">
        <f t="shared" si="3"/>
        <v>10159.125</v>
      </c>
      <c r="F31" s="42">
        <f t="shared" si="1"/>
        <v>1828.6425</v>
      </c>
      <c r="G31" s="16">
        <f t="shared" si="4"/>
        <v>93260.7675</v>
      </c>
      <c r="H31" s="19"/>
      <c r="I31" s="1"/>
      <c r="J31" s="7"/>
    </row>
    <row r="32" spans="1:10" ht="14.25">
      <c r="A32" s="15" t="s">
        <v>168</v>
      </c>
      <c r="B32" s="16">
        <v>93000</v>
      </c>
      <c r="C32" s="16">
        <v>1100</v>
      </c>
      <c r="D32" s="16">
        <v>6082</v>
      </c>
      <c r="E32" s="42">
        <f t="shared" si="3"/>
        <v>10727.25</v>
      </c>
      <c r="F32" s="42">
        <f t="shared" si="1"/>
        <v>1930.905</v>
      </c>
      <c r="G32" s="16">
        <f t="shared" si="4"/>
        <v>98476.155</v>
      </c>
      <c r="H32" s="19"/>
      <c r="I32" s="1"/>
      <c r="J32" s="1"/>
    </row>
    <row r="33" spans="1:10" ht="14.25">
      <c r="A33" s="15" t="s">
        <v>32</v>
      </c>
      <c r="B33" s="16">
        <v>97100</v>
      </c>
      <c r="C33" s="16">
        <v>1100</v>
      </c>
      <c r="D33" s="16">
        <v>9006</v>
      </c>
      <c r="E33" s="42">
        <f t="shared" si="3"/>
        <v>10874.25</v>
      </c>
      <c r="F33" s="42">
        <f t="shared" si="1"/>
        <v>1957.365</v>
      </c>
      <c r="G33" s="16">
        <f t="shared" si="4"/>
        <v>99825.615</v>
      </c>
      <c r="H33" s="19"/>
      <c r="I33" s="1"/>
      <c r="J33" s="1"/>
    </row>
    <row r="34" spans="1:10" ht="14.25">
      <c r="A34" s="15" t="s">
        <v>90</v>
      </c>
      <c r="B34" s="16">
        <v>95700</v>
      </c>
      <c r="C34" s="16">
        <v>1100</v>
      </c>
      <c r="D34" s="16">
        <v>7332</v>
      </c>
      <c r="E34" s="42">
        <f t="shared" si="3"/>
        <v>10908.5</v>
      </c>
      <c r="F34" s="42">
        <f t="shared" si="1"/>
        <v>1963.53</v>
      </c>
      <c r="G34" s="16">
        <f t="shared" si="4"/>
        <v>100140.03</v>
      </c>
      <c r="H34" s="19"/>
      <c r="I34" s="1"/>
      <c r="J34" s="1"/>
    </row>
    <row r="35" spans="1:10" ht="14.25">
      <c r="A35" s="15" t="s">
        <v>43</v>
      </c>
      <c r="B35" s="16">
        <v>89500</v>
      </c>
      <c r="C35" s="16">
        <v>1100</v>
      </c>
      <c r="D35" s="16">
        <v>7627</v>
      </c>
      <c r="E35" s="42">
        <f t="shared" si="3"/>
        <v>10096.625</v>
      </c>
      <c r="F35" s="42">
        <f t="shared" si="1"/>
        <v>1817.3925</v>
      </c>
      <c r="G35" s="16">
        <f t="shared" si="4"/>
        <v>92687.0175</v>
      </c>
      <c r="H35" s="19"/>
      <c r="I35" s="1"/>
      <c r="J35" s="1"/>
    </row>
    <row r="36" spans="1:10" ht="14.25">
      <c r="A36" s="15" t="s">
        <v>169</v>
      </c>
      <c r="B36" s="16">
        <v>92900</v>
      </c>
      <c r="C36" s="16">
        <v>1100</v>
      </c>
      <c r="D36" s="16">
        <v>6018</v>
      </c>
      <c r="E36" s="42">
        <f t="shared" si="3"/>
        <v>10722.75</v>
      </c>
      <c r="F36" s="42">
        <f t="shared" si="1"/>
        <v>1930.095</v>
      </c>
      <c r="G36" s="16">
        <f t="shared" si="4"/>
        <v>98434.845</v>
      </c>
      <c r="H36" s="19"/>
      <c r="I36" s="1"/>
      <c r="J36" s="1"/>
    </row>
    <row r="37" spans="1:10" ht="14.25">
      <c r="A37" s="15" t="s">
        <v>201</v>
      </c>
      <c r="B37" s="16">
        <v>85000</v>
      </c>
      <c r="C37" s="84">
        <v>0</v>
      </c>
      <c r="D37" s="16">
        <v>0</v>
      </c>
      <c r="E37" s="42">
        <f t="shared" si="3"/>
        <v>10625</v>
      </c>
      <c r="F37" s="42">
        <f t="shared" si="1"/>
        <v>1912.5</v>
      </c>
      <c r="G37" s="16">
        <f t="shared" si="4"/>
        <v>97537.5</v>
      </c>
      <c r="H37" s="19"/>
      <c r="I37" s="1"/>
      <c r="J37" s="1"/>
    </row>
    <row r="38" spans="1:10" ht="15">
      <c r="A38" s="38" t="s">
        <v>13</v>
      </c>
      <c r="B38" s="16"/>
      <c r="C38" s="16"/>
      <c r="D38" s="16"/>
      <c r="E38" s="16">
        <f>(B38-C38-D38)*16%</f>
        <v>0</v>
      </c>
      <c r="F38" s="16"/>
      <c r="G38" s="16">
        <f>(B38-C38-D38)*16%+(B38-C38-D38)</f>
        <v>0</v>
      </c>
      <c r="H38" s="19"/>
      <c r="I38" s="1"/>
      <c r="J38" s="1"/>
    </row>
    <row r="39" spans="1:10" ht="14.25">
      <c r="A39" s="62" t="s">
        <v>158</v>
      </c>
      <c r="B39" s="16">
        <v>99100</v>
      </c>
      <c r="C39" s="16">
        <v>1100</v>
      </c>
      <c r="D39" s="16">
        <v>8873</v>
      </c>
      <c r="E39" s="42">
        <f aca="true" t="shared" si="5" ref="E39:E47">+(B39-C39-D39)*0.125</f>
        <v>11140.875</v>
      </c>
      <c r="F39" s="42">
        <f t="shared" si="1"/>
        <v>2005.3575</v>
      </c>
      <c r="G39" s="16">
        <f aca="true" t="shared" si="6" ref="G39:G47">+B39-C39-D39+E39+F39</f>
        <v>102273.2325</v>
      </c>
      <c r="H39" s="19"/>
      <c r="I39" s="1"/>
      <c r="J39" s="1"/>
    </row>
    <row r="40" spans="1:10" ht="14.25">
      <c r="A40" s="62" t="s">
        <v>186</v>
      </c>
      <c r="B40" s="16">
        <v>97200</v>
      </c>
      <c r="C40" s="16">
        <v>1100</v>
      </c>
      <c r="D40" s="16">
        <v>8821</v>
      </c>
      <c r="E40" s="42">
        <f t="shared" si="5"/>
        <v>10909.875</v>
      </c>
      <c r="F40" s="42">
        <f t="shared" si="1"/>
        <v>1963.7775000000001</v>
      </c>
      <c r="G40" s="16">
        <f t="shared" si="6"/>
        <v>100152.6525</v>
      </c>
      <c r="H40" s="19"/>
      <c r="I40" s="1"/>
      <c r="J40" s="1"/>
    </row>
    <row r="41" spans="1:10" ht="14.25">
      <c r="A41" s="15" t="s">
        <v>72</v>
      </c>
      <c r="B41" s="16">
        <v>97000</v>
      </c>
      <c r="C41" s="16">
        <v>1100</v>
      </c>
      <c r="D41" s="16">
        <v>7839</v>
      </c>
      <c r="E41" s="42">
        <f t="shared" si="5"/>
        <v>11007.625</v>
      </c>
      <c r="F41" s="42">
        <f t="shared" si="1"/>
        <v>1981.3725</v>
      </c>
      <c r="G41" s="16">
        <f t="shared" si="6"/>
        <v>101049.9975</v>
      </c>
      <c r="H41" s="19"/>
      <c r="I41" s="1"/>
      <c r="J41" s="1"/>
    </row>
    <row r="42" spans="1:10" ht="14.25">
      <c r="A42" s="15" t="s">
        <v>190</v>
      </c>
      <c r="B42" s="16">
        <v>95000</v>
      </c>
      <c r="C42" s="16">
        <v>1100</v>
      </c>
      <c r="D42" s="16">
        <v>7824</v>
      </c>
      <c r="E42" s="42">
        <f t="shared" si="5"/>
        <v>10759.5</v>
      </c>
      <c r="F42" s="42">
        <f t="shared" si="1"/>
        <v>1936.71</v>
      </c>
      <c r="G42" s="16">
        <f t="shared" si="6"/>
        <v>98772.21</v>
      </c>
      <c r="H42" s="19"/>
      <c r="I42" s="1"/>
      <c r="J42" s="1"/>
    </row>
    <row r="43" spans="1:10" ht="14.25">
      <c r="A43" s="15" t="s">
        <v>123</v>
      </c>
      <c r="B43" s="16">
        <v>96000</v>
      </c>
      <c r="C43" s="16">
        <v>1100</v>
      </c>
      <c r="D43" s="16">
        <v>9028</v>
      </c>
      <c r="E43" s="42">
        <f t="shared" si="5"/>
        <v>10734</v>
      </c>
      <c r="F43" s="42">
        <f t="shared" si="1"/>
        <v>1932.1200000000001</v>
      </c>
      <c r="G43" s="16">
        <f t="shared" si="6"/>
        <v>98538.12</v>
      </c>
      <c r="H43" s="19"/>
      <c r="I43" s="1"/>
      <c r="J43" s="1"/>
    </row>
    <row r="44" spans="1:10" ht="14.25">
      <c r="A44" s="15" t="s">
        <v>124</v>
      </c>
      <c r="B44" s="16">
        <v>95500</v>
      </c>
      <c r="C44" s="16">
        <v>1100</v>
      </c>
      <c r="D44" s="16">
        <v>9028</v>
      </c>
      <c r="E44" s="42">
        <f t="shared" si="5"/>
        <v>10671.5</v>
      </c>
      <c r="F44" s="42">
        <f t="shared" si="1"/>
        <v>1920.8700000000001</v>
      </c>
      <c r="G44" s="16">
        <f t="shared" si="6"/>
        <v>97964.37</v>
      </c>
      <c r="H44" s="19"/>
      <c r="I44" s="1"/>
      <c r="J44" s="1"/>
    </row>
    <row r="45" spans="1:10" ht="14.25">
      <c r="A45" s="15" t="s">
        <v>73</v>
      </c>
      <c r="B45" s="16">
        <v>97200</v>
      </c>
      <c r="C45" s="16">
        <v>1100</v>
      </c>
      <c r="D45" s="16">
        <v>6241</v>
      </c>
      <c r="E45" s="42">
        <f t="shared" si="5"/>
        <v>11232.375</v>
      </c>
      <c r="F45" s="42">
        <f t="shared" si="1"/>
        <v>2021.8275</v>
      </c>
      <c r="G45" s="16">
        <f t="shared" si="6"/>
        <v>103113.2025</v>
      </c>
      <c r="H45" s="19"/>
      <c r="I45" s="1"/>
      <c r="J45" s="1"/>
    </row>
    <row r="46" spans="1:10" ht="14.25">
      <c r="A46" s="15" t="s">
        <v>44</v>
      </c>
      <c r="B46" s="16">
        <v>100200</v>
      </c>
      <c r="C46" s="16">
        <v>1100</v>
      </c>
      <c r="D46" s="16">
        <v>6241</v>
      </c>
      <c r="E46" s="42">
        <f t="shared" si="5"/>
        <v>11607.375</v>
      </c>
      <c r="F46" s="42">
        <f t="shared" si="1"/>
        <v>2089.3275</v>
      </c>
      <c r="G46" s="16">
        <f t="shared" si="6"/>
        <v>106555.7025</v>
      </c>
      <c r="H46" s="19"/>
      <c r="I46" s="1"/>
      <c r="J46" s="1"/>
    </row>
    <row r="47" spans="1:10" ht="14.25">
      <c r="A47" s="70" t="s">
        <v>154</v>
      </c>
      <c r="B47" s="16">
        <v>100500</v>
      </c>
      <c r="C47" s="16">
        <v>1100</v>
      </c>
      <c r="D47" s="16">
        <v>9308</v>
      </c>
      <c r="E47" s="42">
        <f t="shared" si="5"/>
        <v>11261.5</v>
      </c>
      <c r="F47" s="42">
        <f t="shared" si="1"/>
        <v>2027.07</v>
      </c>
      <c r="G47" s="16">
        <f t="shared" si="6"/>
        <v>103380.57</v>
      </c>
      <c r="H47" s="19"/>
      <c r="I47" s="1"/>
      <c r="J47" s="1"/>
    </row>
    <row r="48" spans="1:10" ht="15">
      <c r="A48" s="38" t="s">
        <v>14</v>
      </c>
      <c r="B48" s="16"/>
      <c r="C48" s="16"/>
      <c r="D48" s="16"/>
      <c r="E48" s="16"/>
      <c r="F48" s="16"/>
      <c r="G48" s="16"/>
      <c r="H48" s="19"/>
      <c r="I48" s="1"/>
      <c r="J48" s="1"/>
    </row>
    <row r="49" spans="1:10" ht="14.25">
      <c r="A49" s="15" t="s">
        <v>131</v>
      </c>
      <c r="B49" s="16">
        <v>98900</v>
      </c>
      <c r="C49" s="16">
        <v>1100</v>
      </c>
      <c r="D49" s="16">
        <v>7716</v>
      </c>
      <c r="E49" s="42">
        <f aca="true" t="shared" si="7" ref="E49:E56">+(B49-C49-D49)*0.125</f>
        <v>11260.5</v>
      </c>
      <c r="F49" s="42">
        <f t="shared" si="1"/>
        <v>2026.89</v>
      </c>
      <c r="G49" s="16">
        <f aca="true" t="shared" si="8" ref="G49:G56">+B49-C49-D49+E49+F49</f>
        <v>103371.39</v>
      </c>
      <c r="H49" s="19"/>
      <c r="I49" s="1"/>
      <c r="J49" s="1"/>
    </row>
    <row r="50" spans="1:10" ht="14.25">
      <c r="A50" s="15" t="s">
        <v>130</v>
      </c>
      <c r="B50" s="16">
        <v>97900</v>
      </c>
      <c r="C50" s="16">
        <v>1100</v>
      </c>
      <c r="D50" s="16">
        <v>7716</v>
      </c>
      <c r="E50" s="42">
        <f t="shared" si="7"/>
        <v>11135.5</v>
      </c>
      <c r="F50" s="42">
        <f t="shared" si="1"/>
        <v>2004.39</v>
      </c>
      <c r="G50" s="16">
        <f t="shared" si="8"/>
        <v>102223.89</v>
      </c>
      <c r="H50" s="19"/>
      <c r="I50" s="1"/>
      <c r="J50" s="1"/>
    </row>
    <row r="51" spans="1:10" ht="14.25">
      <c r="A51" s="15" t="s">
        <v>107</v>
      </c>
      <c r="B51" s="16">
        <v>97900</v>
      </c>
      <c r="C51" s="16">
        <v>1100</v>
      </c>
      <c r="D51" s="16">
        <v>7716</v>
      </c>
      <c r="E51" s="42">
        <f t="shared" si="7"/>
        <v>11135.5</v>
      </c>
      <c r="F51" s="42">
        <f t="shared" si="1"/>
        <v>2004.39</v>
      </c>
      <c r="G51" s="16">
        <f t="shared" si="8"/>
        <v>102223.89</v>
      </c>
      <c r="H51" s="19"/>
      <c r="I51" s="1"/>
      <c r="J51" s="1"/>
    </row>
    <row r="52" spans="1:10" ht="14.25">
      <c r="A52" s="15" t="s">
        <v>40</v>
      </c>
      <c r="B52" s="16">
        <v>101250</v>
      </c>
      <c r="C52" s="16">
        <v>1100</v>
      </c>
      <c r="D52" s="16">
        <v>8405</v>
      </c>
      <c r="E52" s="42">
        <f t="shared" si="7"/>
        <v>11468.125</v>
      </c>
      <c r="F52" s="42">
        <f t="shared" si="1"/>
        <v>2064.2625</v>
      </c>
      <c r="G52" s="16">
        <f t="shared" si="8"/>
        <v>105277.3875</v>
      </c>
      <c r="H52" s="19"/>
      <c r="I52" s="1"/>
      <c r="J52" s="1"/>
    </row>
    <row r="53" spans="1:10" ht="14.25">
      <c r="A53" s="15" t="s">
        <v>50</v>
      </c>
      <c r="B53" s="16">
        <v>102750</v>
      </c>
      <c r="C53" s="16">
        <v>1100</v>
      </c>
      <c r="D53" s="16">
        <v>8405</v>
      </c>
      <c r="E53" s="42">
        <f t="shared" si="7"/>
        <v>11655.625</v>
      </c>
      <c r="F53" s="42">
        <f t="shared" si="1"/>
        <v>2098.0125</v>
      </c>
      <c r="G53" s="16">
        <f t="shared" si="8"/>
        <v>106998.6375</v>
      </c>
      <c r="H53" s="19"/>
      <c r="I53" s="1"/>
      <c r="J53" s="1"/>
    </row>
    <row r="54" spans="1:10" ht="14.25">
      <c r="A54" s="15" t="s">
        <v>177</v>
      </c>
      <c r="B54" s="16">
        <v>99950</v>
      </c>
      <c r="C54" s="16">
        <v>1100</v>
      </c>
      <c r="D54" s="16">
        <v>7428</v>
      </c>
      <c r="E54" s="42">
        <f t="shared" si="7"/>
        <v>11427.75</v>
      </c>
      <c r="F54" s="42">
        <f t="shared" si="1"/>
        <v>2056.995</v>
      </c>
      <c r="G54" s="16">
        <f t="shared" si="8"/>
        <v>104906.745</v>
      </c>
      <c r="H54" s="19"/>
      <c r="I54" s="1"/>
      <c r="J54" s="1"/>
    </row>
    <row r="55" spans="1:10" ht="14.25">
      <c r="A55" s="15" t="s">
        <v>173</v>
      </c>
      <c r="B55" s="16">
        <v>99450</v>
      </c>
      <c r="C55" s="16">
        <v>1100</v>
      </c>
      <c r="D55" s="16">
        <v>7428</v>
      </c>
      <c r="E55" s="42">
        <f t="shared" si="7"/>
        <v>11365.25</v>
      </c>
      <c r="F55" s="42">
        <f t="shared" si="1"/>
        <v>2045.7450000000001</v>
      </c>
      <c r="G55" s="16">
        <f t="shared" si="8"/>
        <v>104332.995</v>
      </c>
      <c r="H55" s="19"/>
      <c r="I55" s="1"/>
      <c r="J55" s="1"/>
    </row>
    <row r="56" spans="1:10" ht="14.25">
      <c r="A56" s="15" t="s">
        <v>11</v>
      </c>
      <c r="B56" s="16">
        <v>93266</v>
      </c>
      <c r="C56" s="84">
        <v>0</v>
      </c>
      <c r="D56" s="16">
        <v>2100</v>
      </c>
      <c r="E56" s="42">
        <f t="shared" si="7"/>
        <v>11395.75</v>
      </c>
      <c r="F56" s="42">
        <f t="shared" si="1"/>
        <v>2051.235</v>
      </c>
      <c r="G56" s="16">
        <f t="shared" si="8"/>
        <v>104612.985</v>
      </c>
      <c r="H56" s="19"/>
      <c r="I56" s="1"/>
      <c r="J56" s="1"/>
    </row>
    <row r="57" spans="1:10" ht="15">
      <c r="A57" s="38" t="s">
        <v>31</v>
      </c>
      <c r="B57" s="16"/>
      <c r="C57" s="16"/>
      <c r="D57" s="39"/>
      <c r="E57" s="40"/>
      <c r="F57" s="40"/>
      <c r="G57" s="40"/>
      <c r="H57" s="19"/>
      <c r="I57" s="19"/>
      <c r="J57" s="19"/>
    </row>
    <row r="58" spans="1:10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</row>
    <row r="59" spans="1:10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</row>
    <row r="60" spans="1:10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</row>
    <row r="61" spans="1:10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</row>
    <row r="62" spans="1:11" ht="12.75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6.5" customHeight="1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4"/>
      <c r="K64" s="4"/>
    </row>
    <row r="65" spans="1:11" ht="12.75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2"/>
      <c r="K65" s="1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0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</row>
    <row r="74" spans="1:10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</row>
    <row r="75" spans="1:10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</row>
    <row r="76" spans="1:9" ht="15">
      <c r="A76" s="28"/>
      <c r="B76" s="27"/>
      <c r="C76" s="1"/>
      <c r="D76" s="1"/>
      <c r="E76" s="1"/>
      <c r="F76" s="1"/>
      <c r="G76" s="1"/>
      <c r="H76" s="1"/>
      <c r="I76" s="1"/>
    </row>
  </sheetData>
  <sheetProtection/>
  <mergeCells count="11">
    <mergeCell ref="H59:I59"/>
    <mergeCell ref="G60:I60"/>
    <mergeCell ref="G61:I61"/>
    <mergeCell ref="I8:J8"/>
    <mergeCell ref="A4:J4"/>
    <mergeCell ref="A1:J1"/>
    <mergeCell ref="A2:J2"/>
    <mergeCell ref="A3:J3"/>
    <mergeCell ref="A6:J6"/>
    <mergeCell ref="A7:J7"/>
    <mergeCell ref="H58:I58"/>
  </mergeCells>
  <hyperlinks>
    <hyperlink ref="E9" r:id="rId1" display="E.D.@ 14.42%"/>
  </hyperlinks>
  <printOptions/>
  <pageMargins left="0.51" right="0" top="0.17" bottom="0" header="0" footer="0"/>
  <pageSetup horizontalDpi="300" verticalDpi="300" orientation="portrait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76"/>
  <sheetViews>
    <sheetView zoomScalePageLayoutView="0" workbookViewId="0" topLeftCell="A25">
      <selection activeCell="D29" sqref="D29:D47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11.8515625" style="0" customWidth="1"/>
    <col min="4" max="4" width="11.57421875" style="0" bestFit="1" customWidth="1"/>
    <col min="5" max="6" width="11.00390625" style="0" customWidth="1"/>
    <col min="7" max="7" width="12.8515625" style="0" bestFit="1" customWidth="1"/>
    <col min="8" max="8" width="13.8515625" style="0" customWidth="1"/>
    <col min="9" max="9" width="10.7109375" style="0" customWidth="1"/>
    <col min="10" max="10" width="11.00390625" style="0" customWidth="1"/>
  </cols>
  <sheetData>
    <row r="1" spans="1:10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8" customHeight="1">
      <c r="A5" s="11" t="s">
        <v>100</v>
      </c>
      <c r="B5" s="13"/>
      <c r="C5" s="13"/>
      <c r="D5" s="13"/>
      <c r="E5" s="13"/>
      <c r="F5" s="13"/>
      <c r="G5" s="13"/>
      <c r="H5" s="13"/>
      <c r="I5" s="53"/>
      <c r="J5" s="46"/>
    </row>
    <row r="6" spans="1:10" s="2" customFormat="1" ht="13.5" customHeight="1">
      <c r="A6" s="98" t="s">
        <v>163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5.75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72" t="s">
        <v>183</v>
      </c>
      <c r="G8" s="9" t="s">
        <v>18</v>
      </c>
      <c r="I8" s="97"/>
      <c r="J8" s="97"/>
    </row>
    <row r="9" spans="1:10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10</v>
      </c>
      <c r="H9" s="4"/>
      <c r="I9" s="30"/>
      <c r="J9" s="30"/>
    </row>
    <row r="10" spans="1:10" ht="14.25">
      <c r="A10" s="62" t="s">
        <v>199</v>
      </c>
      <c r="B10" s="17">
        <v>100050</v>
      </c>
      <c r="C10" s="16">
        <v>1100</v>
      </c>
      <c r="D10" s="16">
        <v>7752</v>
      </c>
      <c r="E10" s="42">
        <f aca="true" t="shared" si="0" ref="E10:E27">+(B10-C10-D10)*0.125</f>
        <v>11399.75</v>
      </c>
      <c r="F10" s="42">
        <f>+(B10-C10-D10+E10)*0.02</f>
        <v>2051.955</v>
      </c>
      <c r="G10" s="16">
        <f>+B10-C10-D10+E10+F10</f>
        <v>104649.705</v>
      </c>
      <c r="H10" s="19"/>
      <c r="I10" s="49" t="s">
        <v>48</v>
      </c>
      <c r="J10" s="50"/>
    </row>
    <row r="11" spans="1:10" ht="14.25">
      <c r="A11" s="62" t="s">
        <v>198</v>
      </c>
      <c r="B11" s="17">
        <v>101550</v>
      </c>
      <c r="C11" s="16">
        <v>1100</v>
      </c>
      <c r="D11" s="16">
        <v>7752</v>
      </c>
      <c r="E11" s="42">
        <f t="shared" si="0"/>
        <v>11587.25</v>
      </c>
      <c r="F11" s="42">
        <f aca="true" t="shared" si="1" ref="F11:F56">+(B11-C11-D11+E11)*0.02</f>
        <v>2085.705</v>
      </c>
      <c r="G11" s="16">
        <f aca="true" t="shared" si="2" ref="G11:G27">+B11-C11-D11+E11+F11</f>
        <v>106370.955</v>
      </c>
      <c r="H11" s="19"/>
      <c r="I11" s="29"/>
      <c r="J11" s="29"/>
    </row>
    <row r="12" spans="1:10" ht="14.25">
      <c r="A12" s="62" t="s">
        <v>197</v>
      </c>
      <c r="B12" s="17">
        <v>99550</v>
      </c>
      <c r="C12" s="16">
        <v>1100</v>
      </c>
      <c r="D12" s="16">
        <v>7752</v>
      </c>
      <c r="E12" s="42">
        <f t="shared" si="0"/>
        <v>11337.25</v>
      </c>
      <c r="F12" s="42">
        <f t="shared" si="1"/>
        <v>2040.7050000000002</v>
      </c>
      <c r="G12" s="16">
        <f t="shared" si="2"/>
        <v>104075.955</v>
      </c>
      <c r="H12" s="19"/>
      <c r="I12" s="29"/>
      <c r="J12" s="29"/>
    </row>
    <row r="13" spans="1:10" ht="14.25">
      <c r="A13" s="62" t="s">
        <v>191</v>
      </c>
      <c r="B13" s="17">
        <v>100000</v>
      </c>
      <c r="C13" s="16">
        <v>1100</v>
      </c>
      <c r="D13" s="16">
        <v>5932</v>
      </c>
      <c r="E13" s="42">
        <f t="shared" si="0"/>
        <v>11621</v>
      </c>
      <c r="F13" s="42">
        <f t="shared" si="1"/>
        <v>2091.78</v>
      </c>
      <c r="G13" s="16">
        <f t="shared" si="2"/>
        <v>106680.78</v>
      </c>
      <c r="H13" s="66" t="s">
        <v>20</v>
      </c>
      <c r="I13" s="32" t="s">
        <v>21</v>
      </c>
      <c r="J13" s="9" t="s">
        <v>93</v>
      </c>
    </row>
    <row r="14" spans="1:10" ht="14.25">
      <c r="A14" s="62" t="s">
        <v>89</v>
      </c>
      <c r="B14" s="17">
        <v>101500</v>
      </c>
      <c r="C14" s="16">
        <v>1100</v>
      </c>
      <c r="D14" s="16">
        <v>5932</v>
      </c>
      <c r="E14" s="42">
        <f t="shared" si="0"/>
        <v>11808.5</v>
      </c>
      <c r="F14" s="42">
        <f t="shared" si="1"/>
        <v>2125.53</v>
      </c>
      <c r="G14" s="16">
        <f t="shared" si="2"/>
        <v>108402.03</v>
      </c>
      <c r="H14" s="33" t="s">
        <v>22</v>
      </c>
      <c r="I14" s="32" t="s">
        <v>23</v>
      </c>
      <c r="J14" s="61">
        <v>0.042</v>
      </c>
    </row>
    <row r="15" spans="1:10" ht="14.25">
      <c r="A15" s="62" t="s">
        <v>88</v>
      </c>
      <c r="B15" s="17">
        <v>100500</v>
      </c>
      <c r="C15" s="16">
        <v>1100</v>
      </c>
      <c r="D15" s="16">
        <v>5932</v>
      </c>
      <c r="E15" s="42">
        <f t="shared" si="0"/>
        <v>11683.5</v>
      </c>
      <c r="F15" s="42">
        <f t="shared" si="1"/>
        <v>2103.03</v>
      </c>
      <c r="G15" s="16">
        <f t="shared" si="2"/>
        <v>107254.53</v>
      </c>
      <c r="H15" s="33"/>
      <c r="I15" s="33"/>
      <c r="J15" s="32"/>
    </row>
    <row r="16" spans="1:10" ht="14.25">
      <c r="A16" s="62" t="s">
        <v>39</v>
      </c>
      <c r="B16" s="16">
        <v>105700</v>
      </c>
      <c r="C16" s="16">
        <v>1100</v>
      </c>
      <c r="D16" s="16">
        <v>8302</v>
      </c>
      <c r="E16" s="42">
        <f t="shared" si="0"/>
        <v>12037.25</v>
      </c>
      <c r="F16" s="42">
        <f t="shared" si="1"/>
        <v>2166.705</v>
      </c>
      <c r="G16" s="16">
        <f t="shared" si="2"/>
        <v>110501.955</v>
      </c>
      <c r="H16" s="33"/>
      <c r="I16" s="33"/>
      <c r="J16" s="32"/>
    </row>
    <row r="17" spans="1:10" ht="14.25">
      <c r="A17" s="62" t="s">
        <v>30</v>
      </c>
      <c r="B17" s="16">
        <v>100950</v>
      </c>
      <c r="C17" s="16">
        <v>1100</v>
      </c>
      <c r="D17" s="16">
        <v>5971</v>
      </c>
      <c r="E17" s="42">
        <f t="shared" si="0"/>
        <v>11734.875</v>
      </c>
      <c r="F17" s="42">
        <f t="shared" si="1"/>
        <v>2112.2775</v>
      </c>
      <c r="G17" s="16">
        <f t="shared" si="2"/>
        <v>107726.1525</v>
      </c>
      <c r="H17" s="33" t="s">
        <v>51</v>
      </c>
      <c r="I17" s="32">
        <v>3638</v>
      </c>
      <c r="J17" s="16">
        <f>+I17*0.042</f>
        <v>152.79600000000002</v>
      </c>
    </row>
    <row r="18" spans="1:10" ht="14.25">
      <c r="A18" s="62" t="s">
        <v>151</v>
      </c>
      <c r="B18" s="16">
        <v>105350</v>
      </c>
      <c r="C18" s="16">
        <v>1100</v>
      </c>
      <c r="D18" s="16">
        <v>8631</v>
      </c>
      <c r="E18" s="42">
        <f t="shared" si="0"/>
        <v>11952.375</v>
      </c>
      <c r="F18" s="42">
        <f t="shared" si="1"/>
        <v>2151.4275000000002</v>
      </c>
      <c r="G18" s="16">
        <f t="shared" si="2"/>
        <v>109722.8025</v>
      </c>
      <c r="H18" s="33" t="s">
        <v>55</v>
      </c>
      <c r="I18" s="32">
        <v>3596</v>
      </c>
      <c r="J18" s="16">
        <f>+I18*0.042</f>
        <v>151.032</v>
      </c>
    </row>
    <row r="19" spans="1:10" ht="14.25">
      <c r="A19" s="62" t="s">
        <v>192</v>
      </c>
      <c r="B19" s="16">
        <v>101850</v>
      </c>
      <c r="C19" s="16">
        <v>1100</v>
      </c>
      <c r="D19" s="16">
        <v>7463</v>
      </c>
      <c r="E19" s="42">
        <f t="shared" si="0"/>
        <v>11660.875</v>
      </c>
      <c r="F19" s="42">
        <f t="shared" si="1"/>
        <v>2098.9575</v>
      </c>
      <c r="G19" s="16">
        <f t="shared" si="2"/>
        <v>107046.8325</v>
      </c>
      <c r="H19" s="34" t="s">
        <v>33</v>
      </c>
      <c r="I19" s="32">
        <v>3758</v>
      </c>
      <c r="J19" s="16">
        <f>+I19*0.042</f>
        <v>157.836</v>
      </c>
    </row>
    <row r="20" spans="1:10" ht="14.25">
      <c r="A20" s="62" t="s">
        <v>145</v>
      </c>
      <c r="B20" s="16">
        <v>102850</v>
      </c>
      <c r="C20" s="16">
        <v>1100</v>
      </c>
      <c r="D20" s="16">
        <v>9814</v>
      </c>
      <c r="E20" s="42">
        <f t="shared" si="0"/>
        <v>11492</v>
      </c>
      <c r="F20" s="42">
        <f t="shared" si="1"/>
        <v>2068.56</v>
      </c>
      <c r="G20" s="16">
        <f t="shared" si="2"/>
        <v>105496.56</v>
      </c>
      <c r="H20" s="33" t="s">
        <v>56</v>
      </c>
      <c r="I20" s="32">
        <v>3638</v>
      </c>
      <c r="J20" s="16">
        <f>+I20*0.042</f>
        <v>152.79600000000002</v>
      </c>
    </row>
    <row r="21" spans="1:10" ht="14.25">
      <c r="A21" s="62" t="s">
        <v>146</v>
      </c>
      <c r="B21" s="16">
        <v>104250</v>
      </c>
      <c r="C21" s="16">
        <v>1100</v>
      </c>
      <c r="D21" s="16">
        <v>8874</v>
      </c>
      <c r="E21" s="42">
        <f t="shared" si="0"/>
        <v>11784.5</v>
      </c>
      <c r="F21" s="42">
        <f t="shared" si="1"/>
        <v>2121.21</v>
      </c>
      <c r="G21" s="16">
        <f t="shared" si="2"/>
        <v>108181.71</v>
      </c>
      <c r="H21" s="33"/>
      <c r="I21" s="32"/>
      <c r="J21" s="16"/>
    </row>
    <row r="22" spans="1:10" ht="14.25">
      <c r="A22" s="62" t="s">
        <v>122</v>
      </c>
      <c r="B22" s="17">
        <v>99900</v>
      </c>
      <c r="C22" s="16">
        <v>1100</v>
      </c>
      <c r="D22" s="16">
        <v>7123</v>
      </c>
      <c r="E22" s="42">
        <f t="shared" si="0"/>
        <v>11459.625</v>
      </c>
      <c r="F22" s="42">
        <f t="shared" si="1"/>
        <v>2062.7325</v>
      </c>
      <c r="G22" s="16">
        <f t="shared" si="2"/>
        <v>105199.3575</v>
      </c>
      <c r="H22" s="33"/>
      <c r="I22" s="32"/>
      <c r="J22" s="47"/>
    </row>
    <row r="23" spans="1:10" ht="14.25">
      <c r="A23" s="62" t="s">
        <v>87</v>
      </c>
      <c r="B23" s="16">
        <v>103950</v>
      </c>
      <c r="C23" s="16">
        <v>1100</v>
      </c>
      <c r="D23" s="16">
        <v>8281</v>
      </c>
      <c r="E23" s="42">
        <f t="shared" si="0"/>
        <v>11821.125</v>
      </c>
      <c r="F23" s="42">
        <f t="shared" si="1"/>
        <v>2127.8025000000002</v>
      </c>
      <c r="G23" s="16">
        <f t="shared" si="2"/>
        <v>108517.9275</v>
      </c>
      <c r="H23" s="33"/>
      <c r="I23" s="32"/>
      <c r="J23" s="47"/>
    </row>
    <row r="24" spans="1:10" ht="14.25">
      <c r="A24" s="62" t="s">
        <v>147</v>
      </c>
      <c r="B24" s="16">
        <v>108700</v>
      </c>
      <c r="C24" s="16">
        <v>1100</v>
      </c>
      <c r="D24" s="16">
        <v>11004</v>
      </c>
      <c r="E24" s="42">
        <f t="shared" si="0"/>
        <v>12074.5</v>
      </c>
      <c r="F24" s="42">
        <f t="shared" si="1"/>
        <v>2173.41</v>
      </c>
      <c r="G24" s="16">
        <f t="shared" si="2"/>
        <v>110843.91</v>
      </c>
      <c r="H24" s="33"/>
      <c r="I24" s="32"/>
      <c r="J24" s="47"/>
    </row>
    <row r="25" spans="1:10" ht="14.25">
      <c r="A25" s="62" t="s">
        <v>172</v>
      </c>
      <c r="B25" s="16">
        <v>102750</v>
      </c>
      <c r="C25" s="16">
        <v>1100</v>
      </c>
      <c r="D25" s="16">
        <v>8874</v>
      </c>
      <c r="E25" s="42">
        <f t="shared" si="0"/>
        <v>11597</v>
      </c>
      <c r="F25" s="42">
        <f t="shared" si="1"/>
        <v>2087.46</v>
      </c>
      <c r="G25" s="16">
        <f t="shared" si="2"/>
        <v>106460.46</v>
      </c>
      <c r="H25" s="33"/>
      <c r="I25" s="66"/>
      <c r="J25" s="47"/>
    </row>
    <row r="26" spans="1:10" ht="13.5" customHeight="1">
      <c r="A26" s="62" t="s">
        <v>189</v>
      </c>
      <c r="B26" s="16">
        <v>95167</v>
      </c>
      <c r="C26" s="84">
        <v>0</v>
      </c>
      <c r="D26" s="16">
        <v>2150</v>
      </c>
      <c r="E26" s="42">
        <f t="shared" si="0"/>
        <v>11627.125</v>
      </c>
      <c r="F26" s="42">
        <f t="shared" si="1"/>
        <v>2092.8825</v>
      </c>
      <c r="G26" s="16">
        <f t="shared" si="2"/>
        <v>106737.0075</v>
      </c>
      <c r="H26" s="33"/>
      <c r="I26" s="33"/>
      <c r="J26" s="32"/>
    </row>
    <row r="27" spans="1:10" ht="14.25">
      <c r="A27" s="62" t="s">
        <v>11</v>
      </c>
      <c r="B27" s="16">
        <v>94167</v>
      </c>
      <c r="C27" s="84">
        <v>0</v>
      </c>
      <c r="D27" s="16">
        <v>2100</v>
      </c>
      <c r="E27" s="42">
        <f t="shared" si="0"/>
        <v>11508.375</v>
      </c>
      <c r="F27" s="42">
        <f t="shared" si="1"/>
        <v>2071.5075</v>
      </c>
      <c r="G27" s="16">
        <f t="shared" si="2"/>
        <v>105646.8825</v>
      </c>
      <c r="H27" s="33"/>
      <c r="I27" s="33"/>
      <c r="J27" s="36"/>
    </row>
    <row r="28" spans="1:10" ht="15">
      <c r="A28" s="38" t="s">
        <v>12</v>
      </c>
      <c r="B28" s="16"/>
      <c r="C28" s="16"/>
      <c r="D28" s="9"/>
      <c r="E28" s="9"/>
      <c r="F28" s="9"/>
      <c r="G28" s="9"/>
      <c r="H28" s="33"/>
      <c r="I28" s="33"/>
      <c r="J28" s="32"/>
    </row>
    <row r="29" spans="1:9" ht="18" customHeight="1">
      <c r="A29" s="15" t="s">
        <v>29</v>
      </c>
      <c r="B29" s="16">
        <v>93800</v>
      </c>
      <c r="C29" s="16">
        <v>1100</v>
      </c>
      <c r="D29" s="16">
        <v>7020</v>
      </c>
      <c r="E29" s="42">
        <f aca="true" t="shared" si="3" ref="E29:E37">+(B29-C29-D29)*0.125</f>
        <v>10710</v>
      </c>
      <c r="F29" s="42">
        <f t="shared" si="1"/>
        <v>1927.8</v>
      </c>
      <c r="G29" s="16">
        <f aca="true" t="shared" si="4" ref="G29:G37">+B29-C29-D29+E29+F29</f>
        <v>98317.8</v>
      </c>
      <c r="H29" s="37" t="s">
        <v>34</v>
      </c>
      <c r="I29" s="1"/>
    </row>
    <row r="30" spans="1:10" ht="14.25">
      <c r="A30" s="15" t="s">
        <v>42</v>
      </c>
      <c r="B30" s="16">
        <v>92600</v>
      </c>
      <c r="C30" s="16">
        <v>1100</v>
      </c>
      <c r="D30" s="16">
        <v>9006</v>
      </c>
      <c r="E30" s="42">
        <f t="shared" si="3"/>
        <v>10311.75</v>
      </c>
      <c r="F30" s="42">
        <f t="shared" si="1"/>
        <v>1856.115</v>
      </c>
      <c r="G30" s="16">
        <f t="shared" si="4"/>
        <v>94661.865</v>
      </c>
      <c r="H30" s="19"/>
      <c r="I30" s="1"/>
      <c r="J30" s="1"/>
    </row>
    <row r="31" spans="1:10" ht="14.25">
      <c r="A31" s="15" t="s">
        <v>41</v>
      </c>
      <c r="B31" s="16">
        <v>90000</v>
      </c>
      <c r="C31" s="16">
        <v>1100</v>
      </c>
      <c r="D31" s="16">
        <v>7627</v>
      </c>
      <c r="E31" s="42">
        <f t="shared" si="3"/>
        <v>10159.125</v>
      </c>
      <c r="F31" s="42">
        <f t="shared" si="1"/>
        <v>1828.6425</v>
      </c>
      <c r="G31" s="16">
        <f t="shared" si="4"/>
        <v>93260.7675</v>
      </c>
      <c r="H31" s="19"/>
      <c r="I31" s="1"/>
      <c r="J31" s="7"/>
    </row>
    <row r="32" spans="1:10" ht="14.25">
      <c r="A32" s="15" t="s">
        <v>168</v>
      </c>
      <c r="B32" s="16">
        <v>93000</v>
      </c>
      <c r="C32" s="16">
        <v>1100</v>
      </c>
      <c r="D32" s="16">
        <v>6082</v>
      </c>
      <c r="E32" s="42">
        <f t="shared" si="3"/>
        <v>10727.25</v>
      </c>
      <c r="F32" s="42">
        <f t="shared" si="1"/>
        <v>1930.905</v>
      </c>
      <c r="G32" s="16">
        <f t="shared" si="4"/>
        <v>98476.155</v>
      </c>
      <c r="H32" s="19"/>
      <c r="I32" s="1"/>
      <c r="J32" s="1"/>
    </row>
    <row r="33" spans="1:10" ht="14.25">
      <c r="A33" s="15" t="s">
        <v>32</v>
      </c>
      <c r="B33" s="16">
        <v>97100</v>
      </c>
      <c r="C33" s="16">
        <v>1100</v>
      </c>
      <c r="D33" s="16">
        <v>9006</v>
      </c>
      <c r="E33" s="42">
        <f t="shared" si="3"/>
        <v>10874.25</v>
      </c>
      <c r="F33" s="42">
        <f t="shared" si="1"/>
        <v>1957.365</v>
      </c>
      <c r="G33" s="16">
        <f t="shared" si="4"/>
        <v>99825.615</v>
      </c>
      <c r="H33" s="19"/>
      <c r="I33" s="1"/>
      <c r="J33" s="1"/>
    </row>
    <row r="34" spans="1:10" ht="14.25">
      <c r="A34" s="15" t="s">
        <v>90</v>
      </c>
      <c r="B34" s="16">
        <v>95700</v>
      </c>
      <c r="C34" s="16">
        <v>1100</v>
      </c>
      <c r="D34" s="16">
        <v>7332</v>
      </c>
      <c r="E34" s="42">
        <f t="shared" si="3"/>
        <v>10908.5</v>
      </c>
      <c r="F34" s="42">
        <f t="shared" si="1"/>
        <v>1963.53</v>
      </c>
      <c r="G34" s="16">
        <f t="shared" si="4"/>
        <v>100140.03</v>
      </c>
      <c r="H34" s="19"/>
      <c r="I34" s="1"/>
      <c r="J34" s="1"/>
    </row>
    <row r="35" spans="1:10" ht="14.25">
      <c r="A35" s="15" t="s">
        <v>43</v>
      </c>
      <c r="B35" s="16">
        <v>89500</v>
      </c>
      <c r="C35" s="16">
        <v>1100</v>
      </c>
      <c r="D35" s="16">
        <v>7627</v>
      </c>
      <c r="E35" s="42">
        <f t="shared" si="3"/>
        <v>10096.625</v>
      </c>
      <c r="F35" s="42">
        <f t="shared" si="1"/>
        <v>1817.3925</v>
      </c>
      <c r="G35" s="16">
        <f t="shared" si="4"/>
        <v>92687.0175</v>
      </c>
      <c r="H35" s="19"/>
      <c r="I35" s="1"/>
      <c r="J35" s="1"/>
    </row>
    <row r="36" spans="1:10" ht="14.25">
      <c r="A36" s="15" t="s">
        <v>169</v>
      </c>
      <c r="B36" s="16">
        <v>92900</v>
      </c>
      <c r="C36" s="16">
        <v>1100</v>
      </c>
      <c r="D36" s="16">
        <v>6018</v>
      </c>
      <c r="E36" s="42">
        <f t="shared" si="3"/>
        <v>10722.75</v>
      </c>
      <c r="F36" s="42">
        <f t="shared" si="1"/>
        <v>1930.095</v>
      </c>
      <c r="G36" s="16">
        <f t="shared" si="4"/>
        <v>98434.845</v>
      </c>
      <c r="H36" s="19"/>
      <c r="I36" s="1"/>
      <c r="J36" s="1"/>
    </row>
    <row r="37" spans="1:10" ht="14.25">
      <c r="A37" s="15" t="s">
        <v>201</v>
      </c>
      <c r="B37" s="16">
        <v>85000</v>
      </c>
      <c r="C37" s="84">
        <v>0</v>
      </c>
      <c r="D37" s="16">
        <v>0</v>
      </c>
      <c r="E37" s="42">
        <f t="shared" si="3"/>
        <v>10625</v>
      </c>
      <c r="F37" s="42">
        <f t="shared" si="1"/>
        <v>1912.5</v>
      </c>
      <c r="G37" s="16">
        <f t="shared" si="4"/>
        <v>97537.5</v>
      </c>
      <c r="H37" s="19"/>
      <c r="I37" s="1"/>
      <c r="J37" s="1"/>
    </row>
    <row r="38" spans="1:10" ht="15">
      <c r="A38" s="38" t="s">
        <v>13</v>
      </c>
      <c r="B38" s="16"/>
      <c r="C38" s="16"/>
      <c r="D38" s="16"/>
      <c r="E38" s="16">
        <f>(B38-C38-D38)*16%</f>
        <v>0</v>
      </c>
      <c r="F38" s="16"/>
      <c r="G38" s="16">
        <f>(B38-C38-D38)*16%+(B38-C38-D38)</f>
        <v>0</v>
      </c>
      <c r="H38" s="19"/>
      <c r="I38" s="1"/>
      <c r="J38" s="1"/>
    </row>
    <row r="39" spans="1:10" ht="14.25">
      <c r="A39" s="62" t="s">
        <v>158</v>
      </c>
      <c r="B39" s="16">
        <v>99100</v>
      </c>
      <c r="C39" s="16">
        <v>1100</v>
      </c>
      <c r="D39" s="16">
        <v>8873</v>
      </c>
      <c r="E39" s="42">
        <f aca="true" t="shared" si="5" ref="E39:E47">+(B39-C39-D39)*0.125</f>
        <v>11140.875</v>
      </c>
      <c r="F39" s="42">
        <f t="shared" si="1"/>
        <v>2005.3575</v>
      </c>
      <c r="G39" s="16">
        <f aca="true" t="shared" si="6" ref="G39:G47">+B39-C39-D39+E39+F39</f>
        <v>102273.2325</v>
      </c>
      <c r="H39" s="19"/>
      <c r="I39" s="1"/>
      <c r="J39" s="1"/>
    </row>
    <row r="40" spans="1:10" ht="14.25">
      <c r="A40" s="62" t="s">
        <v>186</v>
      </c>
      <c r="B40" s="16">
        <v>97200</v>
      </c>
      <c r="C40" s="16">
        <v>1100</v>
      </c>
      <c r="D40" s="16">
        <v>8821</v>
      </c>
      <c r="E40" s="42">
        <f t="shared" si="5"/>
        <v>10909.875</v>
      </c>
      <c r="F40" s="42">
        <f t="shared" si="1"/>
        <v>1963.7775000000001</v>
      </c>
      <c r="G40" s="16">
        <f t="shared" si="6"/>
        <v>100152.6525</v>
      </c>
      <c r="H40" s="19"/>
      <c r="I40" s="1"/>
      <c r="J40" s="1"/>
    </row>
    <row r="41" spans="1:10" ht="14.25">
      <c r="A41" s="15" t="s">
        <v>72</v>
      </c>
      <c r="B41" s="16">
        <v>97000</v>
      </c>
      <c r="C41" s="16">
        <v>1100</v>
      </c>
      <c r="D41" s="16">
        <v>7839</v>
      </c>
      <c r="E41" s="42">
        <f t="shared" si="5"/>
        <v>11007.625</v>
      </c>
      <c r="F41" s="42">
        <f t="shared" si="1"/>
        <v>1981.3725</v>
      </c>
      <c r="G41" s="16">
        <f t="shared" si="6"/>
        <v>101049.9975</v>
      </c>
      <c r="H41" s="19"/>
      <c r="I41" s="1"/>
      <c r="J41" s="1"/>
    </row>
    <row r="42" spans="1:10" ht="14.25">
      <c r="A42" s="15" t="s">
        <v>190</v>
      </c>
      <c r="B42" s="16">
        <v>95000</v>
      </c>
      <c r="C42" s="16">
        <v>1100</v>
      </c>
      <c r="D42" s="16">
        <v>7824</v>
      </c>
      <c r="E42" s="42">
        <f t="shared" si="5"/>
        <v>10759.5</v>
      </c>
      <c r="F42" s="42">
        <f t="shared" si="1"/>
        <v>1936.71</v>
      </c>
      <c r="G42" s="16">
        <f t="shared" si="6"/>
        <v>98772.21</v>
      </c>
      <c r="H42" s="19"/>
      <c r="I42" s="1"/>
      <c r="J42" s="1"/>
    </row>
    <row r="43" spans="1:10" ht="14.25">
      <c r="A43" s="15" t="s">
        <v>123</v>
      </c>
      <c r="B43" s="16">
        <v>96000</v>
      </c>
      <c r="C43" s="16">
        <v>1100</v>
      </c>
      <c r="D43" s="16">
        <v>9028</v>
      </c>
      <c r="E43" s="42">
        <f t="shared" si="5"/>
        <v>10734</v>
      </c>
      <c r="F43" s="42">
        <f t="shared" si="1"/>
        <v>1932.1200000000001</v>
      </c>
      <c r="G43" s="16">
        <f t="shared" si="6"/>
        <v>98538.12</v>
      </c>
      <c r="H43" s="19"/>
      <c r="I43" s="1"/>
      <c r="J43" s="1"/>
    </row>
    <row r="44" spans="1:10" ht="14.25">
      <c r="A44" s="15" t="s">
        <v>124</v>
      </c>
      <c r="B44" s="16">
        <v>95500</v>
      </c>
      <c r="C44" s="16">
        <v>1100</v>
      </c>
      <c r="D44" s="16">
        <v>9028</v>
      </c>
      <c r="E44" s="42">
        <f t="shared" si="5"/>
        <v>10671.5</v>
      </c>
      <c r="F44" s="42">
        <f t="shared" si="1"/>
        <v>1920.8700000000001</v>
      </c>
      <c r="G44" s="16">
        <f t="shared" si="6"/>
        <v>97964.37</v>
      </c>
      <c r="H44" s="19"/>
      <c r="I44" s="1"/>
      <c r="J44" s="1"/>
    </row>
    <row r="45" spans="1:10" ht="14.25">
      <c r="A45" s="15" t="s">
        <v>73</v>
      </c>
      <c r="B45" s="16">
        <v>97200</v>
      </c>
      <c r="C45" s="16">
        <v>1100</v>
      </c>
      <c r="D45" s="16">
        <v>6241</v>
      </c>
      <c r="E45" s="42">
        <f t="shared" si="5"/>
        <v>11232.375</v>
      </c>
      <c r="F45" s="42">
        <f t="shared" si="1"/>
        <v>2021.8275</v>
      </c>
      <c r="G45" s="16">
        <f t="shared" si="6"/>
        <v>103113.2025</v>
      </c>
      <c r="H45" s="19"/>
      <c r="I45" s="1"/>
      <c r="J45" s="1"/>
    </row>
    <row r="46" spans="1:10" ht="14.25">
      <c r="A46" s="15" t="s">
        <v>44</v>
      </c>
      <c r="B46" s="16">
        <v>100200</v>
      </c>
      <c r="C46" s="16">
        <v>1100</v>
      </c>
      <c r="D46" s="16">
        <v>6241</v>
      </c>
      <c r="E46" s="42">
        <f t="shared" si="5"/>
        <v>11607.375</v>
      </c>
      <c r="F46" s="42">
        <f t="shared" si="1"/>
        <v>2089.3275</v>
      </c>
      <c r="G46" s="16">
        <f t="shared" si="6"/>
        <v>106555.7025</v>
      </c>
      <c r="H46" s="19"/>
      <c r="I46" s="1"/>
      <c r="J46" s="1"/>
    </row>
    <row r="47" spans="1:10" ht="14.25">
      <c r="A47" s="70" t="s">
        <v>154</v>
      </c>
      <c r="B47" s="16">
        <v>100500</v>
      </c>
      <c r="C47" s="16">
        <v>1100</v>
      </c>
      <c r="D47" s="16">
        <v>9308</v>
      </c>
      <c r="E47" s="42">
        <f t="shared" si="5"/>
        <v>11261.5</v>
      </c>
      <c r="F47" s="42">
        <f t="shared" si="1"/>
        <v>2027.07</v>
      </c>
      <c r="G47" s="16">
        <f t="shared" si="6"/>
        <v>103380.57</v>
      </c>
      <c r="H47" s="19"/>
      <c r="I47" s="1"/>
      <c r="J47" s="1"/>
    </row>
    <row r="48" spans="1:10" ht="15">
      <c r="A48" s="38" t="s">
        <v>14</v>
      </c>
      <c r="B48" s="16"/>
      <c r="C48" s="16"/>
      <c r="D48" s="16"/>
      <c r="E48" s="16"/>
      <c r="F48" s="16"/>
      <c r="G48" s="16"/>
      <c r="H48" s="19"/>
      <c r="I48" s="1"/>
      <c r="J48" s="1"/>
    </row>
    <row r="49" spans="1:10" ht="14.25">
      <c r="A49" s="15" t="s">
        <v>131</v>
      </c>
      <c r="B49" s="16">
        <v>98900</v>
      </c>
      <c r="C49" s="16">
        <v>1100</v>
      </c>
      <c r="D49" s="16">
        <v>8240</v>
      </c>
      <c r="E49" s="42">
        <f aca="true" t="shared" si="7" ref="E49:E56">+(B49-C49-D49)*0.125</f>
        <v>11195</v>
      </c>
      <c r="F49" s="42">
        <f t="shared" si="1"/>
        <v>2015.1000000000001</v>
      </c>
      <c r="G49" s="16">
        <f aca="true" t="shared" si="8" ref="G49:G56">+B49-C49-D49+E49+F49</f>
        <v>102770.1</v>
      </c>
      <c r="H49" s="19"/>
      <c r="I49" s="1"/>
      <c r="J49" s="1"/>
    </row>
    <row r="50" spans="1:10" ht="14.25">
      <c r="A50" s="15" t="s">
        <v>130</v>
      </c>
      <c r="B50" s="16">
        <v>97900</v>
      </c>
      <c r="C50" s="16">
        <v>1100</v>
      </c>
      <c r="D50" s="16">
        <v>8240</v>
      </c>
      <c r="E50" s="42">
        <f t="shared" si="7"/>
        <v>11070</v>
      </c>
      <c r="F50" s="42">
        <f t="shared" si="1"/>
        <v>1992.6000000000001</v>
      </c>
      <c r="G50" s="16">
        <f t="shared" si="8"/>
        <v>101622.6</v>
      </c>
      <c r="H50" s="19"/>
      <c r="I50" s="1"/>
      <c r="J50" s="1"/>
    </row>
    <row r="51" spans="1:10" ht="14.25">
      <c r="A51" s="15" t="s">
        <v>107</v>
      </c>
      <c r="B51" s="16">
        <v>97900</v>
      </c>
      <c r="C51" s="16">
        <v>1100</v>
      </c>
      <c r="D51" s="16">
        <v>8240</v>
      </c>
      <c r="E51" s="42">
        <f t="shared" si="7"/>
        <v>11070</v>
      </c>
      <c r="F51" s="42">
        <f t="shared" si="1"/>
        <v>1992.6000000000001</v>
      </c>
      <c r="G51" s="16">
        <f t="shared" si="8"/>
        <v>101622.6</v>
      </c>
      <c r="H51" s="19"/>
      <c r="I51" s="1"/>
      <c r="J51" s="1"/>
    </row>
    <row r="52" spans="1:10" ht="14.25">
      <c r="A52" s="15" t="s">
        <v>40</v>
      </c>
      <c r="B52" s="16">
        <v>101250</v>
      </c>
      <c r="C52" s="16">
        <v>1100</v>
      </c>
      <c r="D52" s="16">
        <v>8929</v>
      </c>
      <c r="E52" s="42">
        <f t="shared" si="7"/>
        <v>11402.625</v>
      </c>
      <c r="F52" s="42">
        <f t="shared" si="1"/>
        <v>2052.4725</v>
      </c>
      <c r="G52" s="16">
        <f t="shared" si="8"/>
        <v>104676.0975</v>
      </c>
      <c r="H52" s="19"/>
      <c r="I52" s="1"/>
      <c r="J52" s="1"/>
    </row>
    <row r="53" spans="1:10" ht="14.25">
      <c r="A53" s="15" t="s">
        <v>50</v>
      </c>
      <c r="B53" s="16">
        <v>102750</v>
      </c>
      <c r="C53" s="16">
        <v>1100</v>
      </c>
      <c r="D53" s="16">
        <v>8929</v>
      </c>
      <c r="E53" s="42">
        <f t="shared" si="7"/>
        <v>11590.125</v>
      </c>
      <c r="F53" s="42">
        <f t="shared" si="1"/>
        <v>2086.2225</v>
      </c>
      <c r="G53" s="16">
        <f t="shared" si="8"/>
        <v>106397.3475</v>
      </c>
      <c r="H53" s="19"/>
      <c r="I53" s="1"/>
      <c r="J53" s="1"/>
    </row>
    <row r="54" spans="1:10" ht="14.25">
      <c r="A54" s="15" t="s">
        <v>177</v>
      </c>
      <c r="B54" s="16">
        <v>99950</v>
      </c>
      <c r="C54" s="16">
        <v>1100</v>
      </c>
      <c r="D54" s="16">
        <v>7952</v>
      </c>
      <c r="E54" s="42">
        <f t="shared" si="7"/>
        <v>11362.25</v>
      </c>
      <c r="F54" s="42">
        <f t="shared" si="1"/>
        <v>2045.2050000000002</v>
      </c>
      <c r="G54" s="16">
        <f t="shared" si="8"/>
        <v>104305.455</v>
      </c>
      <c r="H54" s="19"/>
      <c r="I54" s="1"/>
      <c r="J54" s="1"/>
    </row>
    <row r="55" spans="1:10" ht="14.25">
      <c r="A55" s="15" t="s">
        <v>173</v>
      </c>
      <c r="B55" s="16">
        <v>99450</v>
      </c>
      <c r="C55" s="16">
        <v>1100</v>
      </c>
      <c r="D55" s="16">
        <v>7952</v>
      </c>
      <c r="E55" s="42">
        <f t="shared" si="7"/>
        <v>11299.75</v>
      </c>
      <c r="F55" s="42">
        <f t="shared" si="1"/>
        <v>2033.9550000000002</v>
      </c>
      <c r="G55" s="16">
        <f t="shared" si="8"/>
        <v>103731.705</v>
      </c>
      <c r="H55" s="19"/>
      <c r="I55" s="1"/>
      <c r="J55" s="1"/>
    </row>
    <row r="56" spans="1:10" ht="14.25">
      <c r="A56" s="15" t="s">
        <v>11</v>
      </c>
      <c r="B56" s="16">
        <v>93266</v>
      </c>
      <c r="C56" s="84">
        <v>0</v>
      </c>
      <c r="D56" s="16">
        <v>2100</v>
      </c>
      <c r="E56" s="42">
        <f t="shared" si="7"/>
        <v>11395.75</v>
      </c>
      <c r="F56" s="42">
        <f t="shared" si="1"/>
        <v>2051.235</v>
      </c>
      <c r="G56" s="16">
        <f t="shared" si="8"/>
        <v>104612.985</v>
      </c>
      <c r="H56" s="19"/>
      <c r="I56" s="1"/>
      <c r="J56" s="1"/>
    </row>
    <row r="57" spans="1:10" ht="15">
      <c r="A57" s="38" t="s">
        <v>31</v>
      </c>
      <c r="B57" s="16"/>
      <c r="C57" s="16"/>
      <c r="D57" s="39"/>
      <c r="E57" s="40"/>
      <c r="F57" s="40"/>
      <c r="G57" s="40"/>
      <c r="H57" s="19"/>
      <c r="I57" s="19"/>
      <c r="J57" s="19"/>
    </row>
    <row r="58" spans="1:10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</row>
    <row r="59" spans="1:10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</row>
    <row r="60" spans="1:10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</row>
    <row r="61" spans="1:10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</row>
    <row r="62" spans="1:11" ht="12.75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2.75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2"/>
      <c r="K64" s="1"/>
    </row>
    <row r="65" spans="1:11" ht="12.75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2"/>
      <c r="K65" s="1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0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</row>
    <row r="74" spans="1:10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</row>
    <row r="75" spans="1:10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</row>
    <row r="76" spans="1:9" ht="15">
      <c r="A76" s="28"/>
      <c r="B76" s="27"/>
      <c r="C76" s="1"/>
      <c r="D76" s="1"/>
      <c r="E76" s="1"/>
      <c r="F76" s="1"/>
      <c r="G76" s="1"/>
      <c r="H76" s="1"/>
      <c r="I76" s="1"/>
    </row>
  </sheetData>
  <sheetProtection/>
  <mergeCells count="11">
    <mergeCell ref="H59:I59"/>
    <mergeCell ref="G60:I60"/>
    <mergeCell ref="G61:I61"/>
    <mergeCell ref="I8:J8"/>
    <mergeCell ref="A4:J4"/>
    <mergeCell ref="A1:J1"/>
    <mergeCell ref="A2:J2"/>
    <mergeCell ref="A3:J3"/>
    <mergeCell ref="A6:J6"/>
    <mergeCell ref="A7:J7"/>
    <mergeCell ref="H58:I58"/>
  </mergeCells>
  <hyperlinks>
    <hyperlink ref="E9" r:id="rId1" display="E.D.@ 14.42%"/>
  </hyperlinks>
  <printOptions/>
  <pageMargins left="0.75" right="0" top="0.25" bottom="0" header="0" footer="0"/>
  <pageSetup fitToHeight="1" fitToWidth="1" horizontalDpi="300" verticalDpi="300" orientation="portrait" scale="7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6"/>
  <sheetViews>
    <sheetView zoomScale="85" zoomScaleNormal="85" zoomScalePageLayoutView="0" workbookViewId="0" topLeftCell="A22">
      <selection activeCell="D48" sqref="D48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11.421875" style="0" customWidth="1"/>
    <col min="4" max="4" width="11.7109375" style="0" bestFit="1" customWidth="1"/>
    <col min="5" max="6" width="11.00390625" style="0" customWidth="1"/>
    <col min="7" max="7" width="12.8515625" style="0" bestFit="1" customWidth="1"/>
    <col min="8" max="8" width="13.8515625" style="0" customWidth="1"/>
    <col min="9" max="9" width="10.7109375" style="0" customWidth="1"/>
    <col min="10" max="10" width="11.00390625" style="0" customWidth="1"/>
  </cols>
  <sheetData>
    <row r="1" spans="1:10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8" customHeight="1">
      <c r="A5" s="11" t="s">
        <v>104</v>
      </c>
      <c r="B5" s="13"/>
      <c r="C5" s="13"/>
      <c r="D5" s="13"/>
      <c r="E5" s="13"/>
      <c r="F5" s="13"/>
      <c r="G5" s="13"/>
      <c r="H5" s="13"/>
      <c r="I5" s="53"/>
      <c r="J5" s="46"/>
    </row>
    <row r="6" spans="1:10" s="2" customFormat="1" ht="13.5" customHeight="1">
      <c r="A6" s="98" t="s">
        <v>163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5.75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72" t="s">
        <v>183</v>
      </c>
      <c r="G8" s="9" t="s">
        <v>18</v>
      </c>
      <c r="I8" s="97"/>
      <c r="J8" s="97"/>
    </row>
    <row r="9" spans="1:10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10</v>
      </c>
      <c r="H9" s="4"/>
      <c r="I9" s="30"/>
      <c r="J9" s="30"/>
    </row>
    <row r="10" spans="1:10" ht="14.25">
      <c r="A10" s="62" t="s">
        <v>199</v>
      </c>
      <c r="B10" s="17">
        <v>100050</v>
      </c>
      <c r="C10" s="16">
        <v>1100</v>
      </c>
      <c r="D10" s="16">
        <v>7556</v>
      </c>
      <c r="E10" s="42">
        <f aca="true" t="shared" si="0" ref="E10:E27">+(B10-C10-D10)*0.125</f>
        <v>11424.25</v>
      </c>
      <c r="F10" s="42">
        <f>+(B10-C10-D10+E10)*0.02</f>
        <v>2056.3650000000002</v>
      </c>
      <c r="G10" s="16">
        <f>+B10-C10-D10+E10+F10</f>
        <v>104874.615</v>
      </c>
      <c r="H10" s="19"/>
      <c r="I10" s="49" t="s">
        <v>48</v>
      </c>
      <c r="J10" s="50"/>
    </row>
    <row r="11" spans="1:10" ht="14.25">
      <c r="A11" s="62" t="s">
        <v>198</v>
      </c>
      <c r="B11" s="17">
        <v>101550</v>
      </c>
      <c r="C11" s="16">
        <v>1100</v>
      </c>
      <c r="D11" s="16">
        <v>7556</v>
      </c>
      <c r="E11" s="42">
        <f t="shared" si="0"/>
        <v>11611.75</v>
      </c>
      <c r="F11" s="42">
        <f aca="true" t="shared" si="1" ref="F11:F27">+(B11-C11-D11+E11)*0.02</f>
        <v>2090.1150000000002</v>
      </c>
      <c r="G11" s="16">
        <f aca="true" t="shared" si="2" ref="G11:G27">+B11-C11-D11+E11+F11</f>
        <v>106595.865</v>
      </c>
      <c r="H11" s="19"/>
      <c r="I11" s="29"/>
      <c r="J11" s="29"/>
    </row>
    <row r="12" spans="1:10" ht="14.25">
      <c r="A12" s="62" t="s">
        <v>197</v>
      </c>
      <c r="B12" s="17">
        <v>99550</v>
      </c>
      <c r="C12" s="16">
        <v>1100</v>
      </c>
      <c r="D12" s="16">
        <v>7556</v>
      </c>
      <c r="E12" s="42">
        <f t="shared" si="0"/>
        <v>11361.75</v>
      </c>
      <c r="F12" s="42">
        <f t="shared" si="1"/>
        <v>2045.115</v>
      </c>
      <c r="G12" s="16">
        <f t="shared" si="2"/>
        <v>104300.865</v>
      </c>
      <c r="H12" s="19"/>
      <c r="I12" s="29"/>
      <c r="J12" s="29"/>
    </row>
    <row r="13" spans="1:10" ht="14.25">
      <c r="A13" s="62" t="s">
        <v>191</v>
      </c>
      <c r="B13" s="17">
        <v>100000</v>
      </c>
      <c r="C13" s="16">
        <v>1100</v>
      </c>
      <c r="D13" s="16">
        <v>5990</v>
      </c>
      <c r="E13" s="42">
        <f t="shared" si="0"/>
        <v>11613.75</v>
      </c>
      <c r="F13" s="42">
        <f t="shared" si="1"/>
        <v>2090.475</v>
      </c>
      <c r="G13" s="16">
        <f t="shared" si="2"/>
        <v>106614.225</v>
      </c>
      <c r="H13" s="66" t="s">
        <v>20</v>
      </c>
      <c r="I13" s="32" t="s">
        <v>21</v>
      </c>
      <c r="J13" s="9" t="s">
        <v>93</v>
      </c>
    </row>
    <row r="14" spans="1:10" ht="14.25">
      <c r="A14" s="62" t="s">
        <v>89</v>
      </c>
      <c r="B14" s="17">
        <v>101500</v>
      </c>
      <c r="C14" s="16">
        <v>1100</v>
      </c>
      <c r="D14" s="16">
        <v>5990</v>
      </c>
      <c r="E14" s="42">
        <f t="shared" si="0"/>
        <v>11801.25</v>
      </c>
      <c r="F14" s="42">
        <f t="shared" si="1"/>
        <v>2124.225</v>
      </c>
      <c r="G14" s="16">
        <f t="shared" si="2"/>
        <v>108335.475</v>
      </c>
      <c r="H14" s="33" t="s">
        <v>22</v>
      </c>
      <c r="I14" s="32" t="s">
        <v>23</v>
      </c>
      <c r="J14" s="61">
        <v>0.042</v>
      </c>
    </row>
    <row r="15" spans="1:10" ht="14.25">
      <c r="A15" s="62" t="s">
        <v>88</v>
      </c>
      <c r="B15" s="17">
        <v>100500</v>
      </c>
      <c r="C15" s="16">
        <v>1100</v>
      </c>
      <c r="D15" s="16">
        <v>5990</v>
      </c>
      <c r="E15" s="42">
        <f t="shared" si="0"/>
        <v>11676.25</v>
      </c>
      <c r="F15" s="42">
        <f t="shared" si="1"/>
        <v>2101.725</v>
      </c>
      <c r="G15" s="16">
        <f t="shared" si="2"/>
        <v>107187.975</v>
      </c>
      <c r="H15" s="33"/>
      <c r="I15" s="33"/>
      <c r="J15" s="32"/>
    </row>
    <row r="16" spans="1:10" ht="14.25">
      <c r="A16" s="62" t="s">
        <v>39</v>
      </c>
      <c r="B16" s="16">
        <v>105700</v>
      </c>
      <c r="C16" s="16">
        <v>1100</v>
      </c>
      <c r="D16" s="16">
        <v>8360</v>
      </c>
      <c r="E16" s="42">
        <f t="shared" si="0"/>
        <v>12030</v>
      </c>
      <c r="F16" s="42">
        <f t="shared" si="1"/>
        <v>2165.4</v>
      </c>
      <c r="G16" s="16">
        <f t="shared" si="2"/>
        <v>110435.4</v>
      </c>
      <c r="H16" s="33"/>
      <c r="I16" s="33"/>
      <c r="J16" s="32"/>
    </row>
    <row r="17" spans="1:10" ht="14.25">
      <c r="A17" s="62" t="s">
        <v>30</v>
      </c>
      <c r="B17" s="16">
        <v>100950</v>
      </c>
      <c r="C17" s="16">
        <v>1100</v>
      </c>
      <c r="D17" s="16">
        <v>6013</v>
      </c>
      <c r="E17" s="42">
        <f t="shared" si="0"/>
        <v>11729.625</v>
      </c>
      <c r="F17" s="42">
        <f t="shared" si="1"/>
        <v>2111.3325</v>
      </c>
      <c r="G17" s="16">
        <f t="shared" si="2"/>
        <v>107677.9575</v>
      </c>
      <c r="H17" s="33" t="s">
        <v>58</v>
      </c>
      <c r="I17" s="32">
        <v>4335</v>
      </c>
      <c r="J17" s="16">
        <f>+I17*0.042</f>
        <v>182.07000000000002</v>
      </c>
    </row>
    <row r="18" spans="1:10" ht="14.25">
      <c r="A18" s="62" t="s">
        <v>151</v>
      </c>
      <c r="B18" s="16">
        <v>105350</v>
      </c>
      <c r="C18" s="16">
        <v>1100</v>
      </c>
      <c r="D18" s="16">
        <v>8306</v>
      </c>
      <c r="E18" s="42">
        <f t="shared" si="0"/>
        <v>11993</v>
      </c>
      <c r="F18" s="42">
        <f t="shared" si="1"/>
        <v>2158.7400000000002</v>
      </c>
      <c r="G18" s="16">
        <f t="shared" si="2"/>
        <v>110095.74</v>
      </c>
      <c r="H18" s="33" t="s">
        <v>59</v>
      </c>
      <c r="I18" s="32">
        <v>4335</v>
      </c>
      <c r="J18" s="16">
        <f>+I18*0.042</f>
        <v>182.07000000000002</v>
      </c>
    </row>
    <row r="19" spans="1:10" ht="14.25">
      <c r="A19" s="62" t="s">
        <v>192</v>
      </c>
      <c r="B19" s="16">
        <v>101850</v>
      </c>
      <c r="C19" s="16">
        <v>1100</v>
      </c>
      <c r="D19" s="16">
        <v>7043</v>
      </c>
      <c r="E19" s="42">
        <f t="shared" si="0"/>
        <v>11713.375</v>
      </c>
      <c r="F19" s="42">
        <f t="shared" si="1"/>
        <v>2108.4075000000003</v>
      </c>
      <c r="G19" s="16">
        <f t="shared" si="2"/>
        <v>107528.7825</v>
      </c>
      <c r="H19" s="33"/>
      <c r="I19" s="32"/>
      <c r="J19" s="47"/>
    </row>
    <row r="20" spans="1:10" ht="14.25">
      <c r="A20" s="62" t="s">
        <v>145</v>
      </c>
      <c r="B20" s="16">
        <v>102850</v>
      </c>
      <c r="C20" s="16">
        <v>1100</v>
      </c>
      <c r="D20" s="16">
        <v>9607</v>
      </c>
      <c r="E20" s="42">
        <f t="shared" si="0"/>
        <v>11517.875</v>
      </c>
      <c r="F20" s="42">
        <f t="shared" si="1"/>
        <v>2073.2175</v>
      </c>
      <c r="G20" s="16">
        <f t="shared" si="2"/>
        <v>105734.0925</v>
      </c>
      <c r="H20" s="33"/>
      <c r="I20" s="32"/>
      <c r="J20" s="47"/>
    </row>
    <row r="21" spans="1:10" ht="14.25">
      <c r="A21" s="62" t="s">
        <v>146</v>
      </c>
      <c r="B21" s="16">
        <v>104250</v>
      </c>
      <c r="C21" s="16">
        <v>1100</v>
      </c>
      <c r="D21" s="16">
        <v>8638</v>
      </c>
      <c r="E21" s="42">
        <f t="shared" si="0"/>
        <v>11814</v>
      </c>
      <c r="F21" s="42">
        <f t="shared" si="1"/>
        <v>2126.52</v>
      </c>
      <c r="G21" s="16">
        <f t="shared" si="2"/>
        <v>108452.52</v>
      </c>
      <c r="H21" s="33"/>
      <c r="I21" s="32"/>
      <c r="J21" s="47"/>
    </row>
    <row r="22" spans="1:10" ht="14.25">
      <c r="A22" s="62" t="s">
        <v>122</v>
      </c>
      <c r="B22" s="17">
        <v>99900</v>
      </c>
      <c r="C22" s="16">
        <v>1100</v>
      </c>
      <c r="D22" s="16">
        <v>6703</v>
      </c>
      <c r="E22" s="42">
        <f t="shared" si="0"/>
        <v>11512.125</v>
      </c>
      <c r="F22" s="42">
        <f t="shared" si="1"/>
        <v>2072.1825</v>
      </c>
      <c r="G22" s="16">
        <f t="shared" si="2"/>
        <v>105681.3075</v>
      </c>
      <c r="H22" s="33"/>
      <c r="I22" s="32"/>
      <c r="J22" s="47"/>
    </row>
    <row r="23" spans="1:10" ht="14.25">
      <c r="A23" s="62" t="s">
        <v>87</v>
      </c>
      <c r="B23" s="16">
        <v>103950</v>
      </c>
      <c r="C23" s="16">
        <v>1100</v>
      </c>
      <c r="D23" s="16">
        <v>7861</v>
      </c>
      <c r="E23" s="42">
        <f t="shared" si="0"/>
        <v>11873.625</v>
      </c>
      <c r="F23" s="42">
        <f t="shared" si="1"/>
        <v>2137.2525</v>
      </c>
      <c r="G23" s="16">
        <f t="shared" si="2"/>
        <v>108999.8775</v>
      </c>
      <c r="H23" s="33"/>
      <c r="I23" s="32"/>
      <c r="J23" s="47"/>
    </row>
    <row r="24" spans="1:10" ht="14.25">
      <c r="A24" s="62" t="s">
        <v>147</v>
      </c>
      <c r="B24" s="16">
        <v>108700</v>
      </c>
      <c r="C24" s="16">
        <v>1100</v>
      </c>
      <c r="D24" s="16">
        <v>11062</v>
      </c>
      <c r="E24" s="42">
        <f t="shared" si="0"/>
        <v>12067.25</v>
      </c>
      <c r="F24" s="42">
        <f t="shared" si="1"/>
        <v>2172.105</v>
      </c>
      <c r="G24" s="16">
        <f t="shared" si="2"/>
        <v>110777.355</v>
      </c>
      <c r="H24" s="33"/>
      <c r="I24" s="32"/>
      <c r="J24" s="47"/>
    </row>
    <row r="25" spans="1:10" ht="14.25">
      <c r="A25" s="62" t="s">
        <v>172</v>
      </c>
      <c r="B25" s="16">
        <v>102750</v>
      </c>
      <c r="C25" s="16">
        <v>1100</v>
      </c>
      <c r="D25" s="16">
        <v>8638</v>
      </c>
      <c r="E25" s="42">
        <f t="shared" si="0"/>
        <v>11626.5</v>
      </c>
      <c r="F25" s="42">
        <f t="shared" si="1"/>
        <v>2092.77</v>
      </c>
      <c r="G25" s="16">
        <f t="shared" si="2"/>
        <v>106731.27</v>
      </c>
      <c r="H25" s="33"/>
      <c r="I25" s="66"/>
      <c r="J25" s="47"/>
    </row>
    <row r="26" spans="1:10" ht="13.5" customHeight="1">
      <c r="A26" s="62" t="s">
        <v>189</v>
      </c>
      <c r="B26" s="16">
        <v>95167</v>
      </c>
      <c r="C26" s="84">
        <v>0</v>
      </c>
      <c r="D26" s="16">
        <v>2150</v>
      </c>
      <c r="E26" s="42">
        <f t="shared" si="0"/>
        <v>11627.125</v>
      </c>
      <c r="F26" s="42">
        <f t="shared" si="1"/>
        <v>2092.8825</v>
      </c>
      <c r="G26" s="16">
        <f t="shared" si="2"/>
        <v>106737.0075</v>
      </c>
      <c r="H26" s="33"/>
      <c r="I26" s="33"/>
      <c r="J26" s="32"/>
    </row>
    <row r="27" spans="1:10" ht="14.25">
      <c r="A27" s="62" t="s">
        <v>11</v>
      </c>
      <c r="B27" s="16">
        <v>94167</v>
      </c>
      <c r="C27" s="84">
        <v>0</v>
      </c>
      <c r="D27" s="16">
        <v>2100</v>
      </c>
      <c r="E27" s="42">
        <f t="shared" si="0"/>
        <v>11508.375</v>
      </c>
      <c r="F27" s="42">
        <f t="shared" si="1"/>
        <v>2071.5075</v>
      </c>
      <c r="G27" s="16">
        <f t="shared" si="2"/>
        <v>105646.8825</v>
      </c>
      <c r="H27" s="33"/>
      <c r="I27" s="33"/>
      <c r="J27" s="36"/>
    </row>
    <row r="28" spans="1:10" ht="15">
      <c r="A28" s="38" t="s">
        <v>12</v>
      </c>
      <c r="B28" s="16"/>
      <c r="C28" s="16"/>
      <c r="D28" s="42"/>
      <c r="E28" s="9"/>
      <c r="F28" s="9"/>
      <c r="G28" s="9"/>
      <c r="H28" s="33"/>
      <c r="I28" s="33"/>
      <c r="J28" s="32"/>
    </row>
    <row r="29" spans="1:9" ht="18" customHeight="1">
      <c r="A29" s="15" t="s">
        <v>29</v>
      </c>
      <c r="B29" s="16">
        <v>93800</v>
      </c>
      <c r="C29" s="16">
        <v>1100</v>
      </c>
      <c r="D29" s="16">
        <v>8597</v>
      </c>
      <c r="E29" s="42">
        <f aca="true" t="shared" si="3" ref="E29:E37">+(B29-C29-D29)*0.125</f>
        <v>10512.875</v>
      </c>
      <c r="F29" s="42">
        <f aca="true" t="shared" si="4" ref="F29:F37">+(B29-C29-D29+E29)*0.02</f>
        <v>1892.3175</v>
      </c>
      <c r="G29" s="16">
        <f aca="true" t="shared" si="5" ref="G29:G37">+B29-C29-D29+E29+F29</f>
        <v>96508.1925</v>
      </c>
      <c r="H29" s="37" t="s">
        <v>34</v>
      </c>
      <c r="I29" s="1"/>
    </row>
    <row r="30" spans="1:10" ht="14.25">
      <c r="A30" s="15" t="s">
        <v>42</v>
      </c>
      <c r="B30" s="16">
        <v>92600</v>
      </c>
      <c r="C30" s="16">
        <v>1100</v>
      </c>
      <c r="D30" s="16">
        <v>10698</v>
      </c>
      <c r="E30" s="42">
        <f t="shared" si="3"/>
        <v>10100.25</v>
      </c>
      <c r="F30" s="42">
        <f t="shared" si="4"/>
        <v>1818.045</v>
      </c>
      <c r="G30" s="16">
        <f t="shared" si="5"/>
        <v>92720.295</v>
      </c>
      <c r="H30" s="19"/>
      <c r="I30" s="1"/>
      <c r="J30" s="1"/>
    </row>
    <row r="31" spans="1:10" ht="14.25">
      <c r="A31" s="15" t="s">
        <v>41</v>
      </c>
      <c r="B31" s="16">
        <v>90000</v>
      </c>
      <c r="C31" s="16">
        <v>1100</v>
      </c>
      <c r="D31" s="16">
        <v>9310</v>
      </c>
      <c r="E31" s="42">
        <f t="shared" si="3"/>
        <v>9948.75</v>
      </c>
      <c r="F31" s="42">
        <f t="shared" si="4"/>
        <v>1790.775</v>
      </c>
      <c r="G31" s="16">
        <f t="shared" si="5"/>
        <v>91329.525</v>
      </c>
      <c r="H31" s="19"/>
      <c r="I31" s="1"/>
      <c r="J31" s="7"/>
    </row>
    <row r="32" spans="1:10" ht="14.25">
      <c r="A32" s="15" t="s">
        <v>168</v>
      </c>
      <c r="B32" s="16">
        <v>93000</v>
      </c>
      <c r="C32" s="16">
        <v>1100</v>
      </c>
      <c r="D32" s="16">
        <v>7659</v>
      </c>
      <c r="E32" s="42">
        <f t="shared" si="3"/>
        <v>10530.125</v>
      </c>
      <c r="F32" s="42">
        <f t="shared" si="4"/>
        <v>1895.4225000000001</v>
      </c>
      <c r="G32" s="16">
        <f t="shared" si="5"/>
        <v>96666.5475</v>
      </c>
      <c r="H32" s="19"/>
      <c r="I32" s="1"/>
      <c r="J32" s="1"/>
    </row>
    <row r="33" spans="1:10" ht="14.25">
      <c r="A33" s="15" t="s">
        <v>32</v>
      </c>
      <c r="B33" s="16">
        <v>97100</v>
      </c>
      <c r="C33" s="16">
        <v>1100</v>
      </c>
      <c r="D33" s="16">
        <v>10698</v>
      </c>
      <c r="E33" s="42">
        <f t="shared" si="3"/>
        <v>10662.75</v>
      </c>
      <c r="F33" s="42">
        <f t="shared" si="4"/>
        <v>1919.295</v>
      </c>
      <c r="G33" s="16">
        <f t="shared" si="5"/>
        <v>97884.045</v>
      </c>
      <c r="H33" s="19"/>
      <c r="I33" s="1"/>
      <c r="J33" s="1"/>
    </row>
    <row r="34" spans="1:10" ht="14.25">
      <c r="A34" s="15" t="s">
        <v>90</v>
      </c>
      <c r="B34" s="16">
        <v>95700</v>
      </c>
      <c r="C34" s="16">
        <v>1100</v>
      </c>
      <c r="D34" s="16">
        <v>9024</v>
      </c>
      <c r="E34" s="42">
        <f t="shared" si="3"/>
        <v>10697</v>
      </c>
      <c r="F34" s="42">
        <f t="shared" si="4"/>
        <v>1925.46</v>
      </c>
      <c r="G34" s="16">
        <f t="shared" si="5"/>
        <v>98198.46</v>
      </c>
      <c r="H34" s="19"/>
      <c r="I34" s="1"/>
      <c r="J34" s="1"/>
    </row>
    <row r="35" spans="1:10" ht="14.25">
      <c r="A35" s="15" t="s">
        <v>43</v>
      </c>
      <c r="B35" s="16">
        <v>89500</v>
      </c>
      <c r="C35" s="16">
        <v>1100</v>
      </c>
      <c r="D35" s="16">
        <v>9310</v>
      </c>
      <c r="E35" s="42">
        <f t="shared" si="3"/>
        <v>9886.25</v>
      </c>
      <c r="F35" s="42">
        <f t="shared" si="4"/>
        <v>1779.525</v>
      </c>
      <c r="G35" s="16">
        <f t="shared" si="5"/>
        <v>90755.775</v>
      </c>
      <c r="H35" s="19"/>
      <c r="I35" s="1"/>
      <c r="J35" s="1"/>
    </row>
    <row r="36" spans="1:10" ht="14.25">
      <c r="A36" s="15" t="s">
        <v>169</v>
      </c>
      <c r="B36" s="16">
        <v>92900</v>
      </c>
      <c r="C36" s="16">
        <v>1100</v>
      </c>
      <c r="D36" s="16">
        <v>7711</v>
      </c>
      <c r="E36" s="42">
        <f t="shared" si="3"/>
        <v>10511.125</v>
      </c>
      <c r="F36" s="42">
        <f t="shared" si="4"/>
        <v>1892.0025</v>
      </c>
      <c r="G36" s="16">
        <f t="shared" si="5"/>
        <v>96492.1275</v>
      </c>
      <c r="H36" s="19"/>
      <c r="I36" s="1"/>
      <c r="J36" s="1"/>
    </row>
    <row r="37" spans="1:10" ht="14.25">
      <c r="A37" s="15" t="s">
        <v>201</v>
      </c>
      <c r="B37" s="16">
        <v>85000</v>
      </c>
      <c r="C37" s="84">
        <v>0</v>
      </c>
      <c r="D37" s="84">
        <v>0</v>
      </c>
      <c r="E37" s="42">
        <f t="shared" si="3"/>
        <v>10625</v>
      </c>
      <c r="F37" s="42">
        <f t="shared" si="4"/>
        <v>1912.5</v>
      </c>
      <c r="G37" s="16">
        <f t="shared" si="5"/>
        <v>97537.5</v>
      </c>
      <c r="H37" s="19"/>
      <c r="I37" s="1"/>
      <c r="J37" s="1"/>
    </row>
    <row r="38" spans="1:10" ht="15">
      <c r="A38" s="38" t="s">
        <v>13</v>
      </c>
      <c r="B38" s="16"/>
      <c r="C38" s="16"/>
      <c r="D38" s="16"/>
      <c r="E38" s="16">
        <f>(B38-C38-D38)*16%</f>
        <v>0</v>
      </c>
      <c r="F38" s="16"/>
      <c r="G38" s="16">
        <f>(B38-C38-D38)*16%+(B38-C38-D38)</f>
        <v>0</v>
      </c>
      <c r="H38" s="19"/>
      <c r="I38" s="1"/>
      <c r="J38" s="1"/>
    </row>
    <row r="39" spans="1:10" ht="14.25">
      <c r="A39" s="62" t="s">
        <v>158</v>
      </c>
      <c r="B39" s="16">
        <v>99100</v>
      </c>
      <c r="C39" s="16">
        <v>1100</v>
      </c>
      <c r="D39" s="16">
        <v>10161</v>
      </c>
      <c r="E39" s="42">
        <f aca="true" t="shared" si="6" ref="E39:E47">+(B39-C39-D39)*0.125</f>
        <v>10979.875</v>
      </c>
      <c r="F39" s="42">
        <f aca="true" t="shared" si="7" ref="F39:F47">+(B39-C39-D39+E39)*0.02</f>
        <v>1976.3775</v>
      </c>
      <c r="G39" s="16">
        <f aca="true" t="shared" si="8" ref="G39:G47">+B39-C39-D39+E39+F39</f>
        <v>100795.2525</v>
      </c>
      <c r="H39" s="19"/>
      <c r="I39" s="1"/>
      <c r="J39" s="1"/>
    </row>
    <row r="40" spans="1:10" ht="14.25">
      <c r="A40" s="62" t="s">
        <v>186</v>
      </c>
      <c r="B40" s="16">
        <v>97200</v>
      </c>
      <c r="C40" s="16">
        <v>1100</v>
      </c>
      <c r="D40" s="16">
        <v>10110</v>
      </c>
      <c r="E40" s="42">
        <f t="shared" si="6"/>
        <v>10748.75</v>
      </c>
      <c r="F40" s="42">
        <f t="shared" si="7"/>
        <v>1934.775</v>
      </c>
      <c r="G40" s="16">
        <f t="shared" si="8"/>
        <v>98673.525</v>
      </c>
      <c r="H40" s="19"/>
      <c r="I40" s="1"/>
      <c r="J40" s="1"/>
    </row>
    <row r="41" spans="1:10" ht="14.25">
      <c r="A41" s="15" t="s">
        <v>72</v>
      </c>
      <c r="B41" s="16">
        <v>97000</v>
      </c>
      <c r="C41" s="16">
        <v>1100</v>
      </c>
      <c r="D41" s="16">
        <v>9127</v>
      </c>
      <c r="E41" s="42">
        <f t="shared" si="6"/>
        <v>10846.625</v>
      </c>
      <c r="F41" s="42">
        <f t="shared" si="7"/>
        <v>1952.3925</v>
      </c>
      <c r="G41" s="16">
        <f t="shared" si="8"/>
        <v>99572.0175</v>
      </c>
      <c r="H41" s="19"/>
      <c r="I41" s="1"/>
      <c r="J41" s="1"/>
    </row>
    <row r="42" spans="1:10" ht="14.25">
      <c r="A42" s="15" t="s">
        <v>190</v>
      </c>
      <c r="B42" s="16">
        <v>95000</v>
      </c>
      <c r="C42" s="16">
        <v>1100</v>
      </c>
      <c r="D42" s="16">
        <v>9083</v>
      </c>
      <c r="E42" s="42">
        <f t="shared" si="6"/>
        <v>10602.125</v>
      </c>
      <c r="F42" s="42">
        <f t="shared" si="7"/>
        <v>1908.3825</v>
      </c>
      <c r="G42" s="16">
        <f t="shared" si="8"/>
        <v>97327.5075</v>
      </c>
      <c r="H42" s="19"/>
      <c r="I42" s="1"/>
      <c r="J42" s="1"/>
    </row>
    <row r="43" spans="1:10" ht="14.25">
      <c r="A43" s="15" t="s">
        <v>123</v>
      </c>
      <c r="B43" s="16">
        <v>96000</v>
      </c>
      <c r="C43" s="16">
        <v>1100</v>
      </c>
      <c r="D43" s="16">
        <v>10313</v>
      </c>
      <c r="E43" s="42">
        <f t="shared" si="6"/>
        <v>10573.375</v>
      </c>
      <c r="F43" s="42">
        <f t="shared" si="7"/>
        <v>1903.2075</v>
      </c>
      <c r="G43" s="16">
        <f t="shared" si="8"/>
        <v>97063.5825</v>
      </c>
      <c r="H43" s="19"/>
      <c r="I43" s="1"/>
      <c r="J43" s="1"/>
    </row>
    <row r="44" spans="1:10" ht="14.25">
      <c r="A44" s="15" t="s">
        <v>124</v>
      </c>
      <c r="B44" s="16">
        <v>95500</v>
      </c>
      <c r="C44" s="16">
        <v>1100</v>
      </c>
      <c r="D44" s="16">
        <v>10313</v>
      </c>
      <c r="E44" s="42">
        <f t="shared" si="6"/>
        <v>10510.875</v>
      </c>
      <c r="F44" s="42">
        <f t="shared" si="7"/>
        <v>1891.9575</v>
      </c>
      <c r="G44" s="16">
        <f t="shared" si="8"/>
        <v>96489.8325</v>
      </c>
      <c r="H44" s="19"/>
      <c r="I44" s="1"/>
      <c r="J44" s="1"/>
    </row>
    <row r="45" spans="1:10" ht="14.25">
      <c r="A45" s="15" t="s">
        <v>73</v>
      </c>
      <c r="B45" s="16">
        <v>97200</v>
      </c>
      <c r="C45" s="16">
        <v>1100</v>
      </c>
      <c r="D45" s="16">
        <v>7435</v>
      </c>
      <c r="E45" s="42">
        <f t="shared" si="6"/>
        <v>11083.125</v>
      </c>
      <c r="F45" s="42">
        <f t="shared" si="7"/>
        <v>1994.9625</v>
      </c>
      <c r="G45" s="16">
        <f t="shared" si="8"/>
        <v>101743.0875</v>
      </c>
      <c r="H45" s="19"/>
      <c r="I45" s="1"/>
      <c r="J45" s="1"/>
    </row>
    <row r="46" spans="1:10" ht="14.25">
      <c r="A46" s="15" t="s">
        <v>44</v>
      </c>
      <c r="B46" s="16">
        <v>100200</v>
      </c>
      <c r="C46" s="16">
        <v>1100</v>
      </c>
      <c r="D46" s="16">
        <v>7435</v>
      </c>
      <c r="E46" s="42">
        <f t="shared" si="6"/>
        <v>11458.125</v>
      </c>
      <c r="F46" s="42">
        <f t="shared" si="7"/>
        <v>2062.4625</v>
      </c>
      <c r="G46" s="16">
        <f t="shared" si="8"/>
        <v>105185.5875</v>
      </c>
      <c r="H46" s="19"/>
      <c r="I46" s="1"/>
      <c r="J46" s="1"/>
    </row>
    <row r="47" spans="1:10" ht="14.25">
      <c r="A47" s="70" t="s">
        <v>154</v>
      </c>
      <c r="B47" s="16">
        <v>100500</v>
      </c>
      <c r="C47" s="16">
        <v>1100</v>
      </c>
      <c r="D47" s="16">
        <v>10593</v>
      </c>
      <c r="E47" s="42">
        <f t="shared" si="6"/>
        <v>11100.875</v>
      </c>
      <c r="F47" s="42">
        <f t="shared" si="7"/>
        <v>1998.1575</v>
      </c>
      <c r="G47" s="16">
        <f t="shared" si="8"/>
        <v>101906.0325</v>
      </c>
      <c r="H47" s="19"/>
      <c r="I47" s="1"/>
      <c r="J47" s="1"/>
    </row>
    <row r="48" spans="1:10" ht="15">
      <c r="A48" s="38" t="s">
        <v>14</v>
      </c>
      <c r="B48" s="16"/>
      <c r="C48" s="16"/>
      <c r="D48" s="16"/>
      <c r="E48" s="16"/>
      <c r="F48" s="16"/>
      <c r="G48" s="16"/>
      <c r="H48" s="19"/>
      <c r="I48" s="1"/>
      <c r="J48" s="1"/>
    </row>
    <row r="49" spans="1:10" ht="14.25">
      <c r="A49" s="15" t="s">
        <v>131</v>
      </c>
      <c r="B49" s="16">
        <v>98900</v>
      </c>
      <c r="C49" s="16">
        <v>1100</v>
      </c>
      <c r="D49" s="16">
        <v>7915</v>
      </c>
      <c r="E49" s="42">
        <f aca="true" t="shared" si="9" ref="E49:E56">+(B49-C49-D49)*0.125</f>
        <v>11235.625</v>
      </c>
      <c r="F49" s="42">
        <f aca="true" t="shared" si="10" ref="F49:F56">+(B49-C49-D49+E49)*0.02</f>
        <v>2022.4125000000001</v>
      </c>
      <c r="G49" s="16">
        <f aca="true" t="shared" si="11" ref="G49:G56">+B49-C49-D49+E49+F49</f>
        <v>103143.0375</v>
      </c>
      <c r="H49" s="19"/>
      <c r="I49" s="1"/>
      <c r="J49" s="1"/>
    </row>
    <row r="50" spans="1:10" ht="14.25">
      <c r="A50" s="15" t="s">
        <v>130</v>
      </c>
      <c r="B50" s="16">
        <v>97900</v>
      </c>
      <c r="C50" s="16">
        <v>1100</v>
      </c>
      <c r="D50" s="16">
        <v>7915</v>
      </c>
      <c r="E50" s="42">
        <f t="shared" si="9"/>
        <v>11110.625</v>
      </c>
      <c r="F50" s="42">
        <f t="shared" si="10"/>
        <v>1999.9125000000001</v>
      </c>
      <c r="G50" s="16">
        <f t="shared" si="11"/>
        <v>101995.5375</v>
      </c>
      <c r="H50" s="19"/>
      <c r="I50" s="1"/>
      <c r="J50" s="1"/>
    </row>
    <row r="51" spans="1:10" ht="14.25">
      <c r="A51" s="15" t="s">
        <v>107</v>
      </c>
      <c r="B51" s="16">
        <v>97900</v>
      </c>
      <c r="C51" s="16">
        <v>1100</v>
      </c>
      <c r="D51" s="16">
        <v>7915</v>
      </c>
      <c r="E51" s="42">
        <f t="shared" si="9"/>
        <v>11110.625</v>
      </c>
      <c r="F51" s="42">
        <f t="shared" si="10"/>
        <v>1999.9125000000001</v>
      </c>
      <c r="G51" s="16">
        <f t="shared" si="11"/>
        <v>101995.5375</v>
      </c>
      <c r="H51" s="19"/>
      <c r="I51" s="1"/>
      <c r="J51" s="1"/>
    </row>
    <row r="52" spans="1:10" ht="14.25">
      <c r="A52" s="15" t="s">
        <v>40</v>
      </c>
      <c r="B52" s="16">
        <v>101250</v>
      </c>
      <c r="C52" s="16">
        <v>1100</v>
      </c>
      <c r="D52" s="16">
        <v>8605</v>
      </c>
      <c r="E52" s="42">
        <f t="shared" si="9"/>
        <v>11443.125</v>
      </c>
      <c r="F52" s="42">
        <f t="shared" si="10"/>
        <v>2059.7625</v>
      </c>
      <c r="G52" s="16">
        <f t="shared" si="11"/>
        <v>105047.8875</v>
      </c>
      <c r="H52" s="19"/>
      <c r="I52" s="1"/>
      <c r="J52" s="1"/>
    </row>
    <row r="53" spans="1:10" ht="14.25">
      <c r="A53" s="15" t="s">
        <v>50</v>
      </c>
      <c r="B53" s="16">
        <v>102750</v>
      </c>
      <c r="C53" s="16">
        <v>1100</v>
      </c>
      <c r="D53" s="16">
        <v>8605</v>
      </c>
      <c r="E53" s="42">
        <f t="shared" si="9"/>
        <v>11630.625</v>
      </c>
      <c r="F53" s="42">
        <f t="shared" si="10"/>
        <v>2093.5125</v>
      </c>
      <c r="G53" s="16">
        <f t="shared" si="11"/>
        <v>106769.1375</v>
      </c>
      <c r="H53" s="19"/>
      <c r="I53" s="1"/>
      <c r="J53" s="1"/>
    </row>
    <row r="54" spans="1:10" ht="14.25">
      <c r="A54" s="15" t="s">
        <v>177</v>
      </c>
      <c r="B54" s="16">
        <v>99950</v>
      </c>
      <c r="C54" s="16">
        <v>1100</v>
      </c>
      <c r="D54" s="16">
        <v>7628</v>
      </c>
      <c r="E54" s="42">
        <f t="shared" si="9"/>
        <v>11402.75</v>
      </c>
      <c r="F54" s="42">
        <f t="shared" si="10"/>
        <v>2052.495</v>
      </c>
      <c r="G54" s="16">
        <f t="shared" si="11"/>
        <v>104677.245</v>
      </c>
      <c r="H54" s="19"/>
      <c r="I54" s="1"/>
      <c r="J54" s="1"/>
    </row>
    <row r="55" spans="1:10" ht="14.25">
      <c r="A55" s="15" t="s">
        <v>173</v>
      </c>
      <c r="B55" s="16">
        <v>99450</v>
      </c>
      <c r="C55" s="16">
        <v>1100</v>
      </c>
      <c r="D55" s="16">
        <v>7628</v>
      </c>
      <c r="E55" s="42">
        <f t="shared" si="9"/>
        <v>11340.25</v>
      </c>
      <c r="F55" s="42">
        <f t="shared" si="10"/>
        <v>2041.2450000000001</v>
      </c>
      <c r="G55" s="16">
        <f t="shared" si="11"/>
        <v>104103.495</v>
      </c>
      <c r="H55" s="19"/>
      <c r="I55" s="1"/>
      <c r="J55" s="1"/>
    </row>
    <row r="56" spans="1:10" ht="14.25">
      <c r="A56" s="15" t="s">
        <v>11</v>
      </c>
      <c r="B56" s="16">
        <v>93266</v>
      </c>
      <c r="C56" s="84">
        <v>0</v>
      </c>
      <c r="D56" s="16">
        <v>2100</v>
      </c>
      <c r="E56" s="42">
        <f t="shared" si="9"/>
        <v>11395.75</v>
      </c>
      <c r="F56" s="42">
        <f t="shared" si="10"/>
        <v>2051.235</v>
      </c>
      <c r="G56" s="16">
        <f t="shared" si="11"/>
        <v>104612.985</v>
      </c>
      <c r="H56" s="19"/>
      <c r="I56" s="1"/>
      <c r="J56" s="1"/>
    </row>
    <row r="57" spans="1:10" ht="15">
      <c r="A57" s="38" t="s">
        <v>31</v>
      </c>
      <c r="B57" s="16"/>
      <c r="C57" s="16"/>
      <c r="D57" s="39"/>
      <c r="E57" s="40"/>
      <c r="F57" s="40"/>
      <c r="G57" s="40"/>
      <c r="H57" s="19"/>
      <c r="I57" s="19"/>
      <c r="J57" s="19"/>
    </row>
    <row r="58" spans="1:10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</row>
    <row r="59" spans="1:10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</row>
    <row r="60" spans="1:10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</row>
    <row r="61" spans="1:10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</row>
    <row r="62" spans="1:11" ht="12.75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2.75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2"/>
      <c r="K64" s="1"/>
    </row>
    <row r="65" spans="1:11" ht="12.75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2"/>
      <c r="K65" s="1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0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</row>
    <row r="74" spans="1:10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</row>
    <row r="75" spans="1:10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</row>
    <row r="76" spans="1:9" ht="15">
      <c r="A76" s="28"/>
      <c r="B76" s="27"/>
      <c r="C76" s="1"/>
      <c r="D76" s="1"/>
      <c r="E76" s="1"/>
      <c r="F76" s="1"/>
      <c r="G76" s="1"/>
      <c r="H76" s="1"/>
      <c r="I76" s="1"/>
    </row>
  </sheetData>
  <sheetProtection/>
  <mergeCells count="11">
    <mergeCell ref="H59:I59"/>
    <mergeCell ref="G60:I60"/>
    <mergeCell ref="G61:I61"/>
    <mergeCell ref="I8:J8"/>
    <mergeCell ref="A4:J4"/>
    <mergeCell ref="A1:J1"/>
    <mergeCell ref="A2:J2"/>
    <mergeCell ref="A3:J3"/>
    <mergeCell ref="A6:J6"/>
    <mergeCell ref="A7:J7"/>
    <mergeCell ref="H58:I58"/>
  </mergeCells>
  <hyperlinks>
    <hyperlink ref="E9" r:id="rId1" display="E.D.@ 14.42%"/>
  </hyperlinks>
  <printOptions/>
  <pageMargins left="0.77" right="0" top="0.25" bottom="0" header="0" footer="0"/>
  <pageSetup fitToHeight="1" fitToWidth="1" horizontalDpi="300" verticalDpi="300" orientation="portrait" scale="7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811"/>
  <sheetViews>
    <sheetView zoomScalePageLayoutView="0" workbookViewId="0" topLeftCell="A23">
      <selection activeCell="D29" sqref="D29:D47"/>
    </sheetView>
  </sheetViews>
  <sheetFormatPr defaultColWidth="9.140625" defaultRowHeight="12.75"/>
  <cols>
    <col min="1" max="1" width="24.57421875" style="0" customWidth="1"/>
    <col min="2" max="2" width="12.7109375" style="0" bestFit="1" customWidth="1"/>
    <col min="3" max="3" width="10.8515625" style="0" customWidth="1"/>
    <col min="4" max="4" width="11.28125" style="0" customWidth="1"/>
    <col min="5" max="6" width="10.140625" style="0" customWidth="1"/>
    <col min="7" max="7" width="10.57421875" style="0" customWidth="1"/>
    <col min="8" max="8" width="8.421875" style="0" customWidth="1"/>
    <col min="9" max="9" width="12.421875" style="0" customWidth="1"/>
    <col min="10" max="10" width="0.13671875" style="0" hidden="1" customWidth="1"/>
    <col min="11" max="11" width="11.421875" style="0" bestFit="1" customWidth="1"/>
  </cols>
  <sheetData>
    <row r="1" spans="1:1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1"/>
    </row>
    <row r="2" spans="1:11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1"/>
    </row>
    <row r="3" spans="1:11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1"/>
    </row>
    <row r="4" spans="1:11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  <c r="K4" s="1"/>
    </row>
    <row r="5" spans="1:11" ht="15">
      <c r="A5" s="11" t="s">
        <v>101</v>
      </c>
      <c r="B5" s="13"/>
      <c r="C5" s="13"/>
      <c r="D5" s="13"/>
      <c r="E5" s="13"/>
      <c r="F5" s="13"/>
      <c r="G5" s="13"/>
      <c r="H5" s="13"/>
      <c r="I5" s="53"/>
      <c r="J5" s="46"/>
      <c r="K5" s="1"/>
    </row>
    <row r="6" spans="1:11" ht="15.75">
      <c r="A6" s="55" t="s">
        <v>164</v>
      </c>
      <c r="B6" s="12"/>
      <c r="C6" s="12"/>
      <c r="D6" s="12"/>
      <c r="E6" s="12"/>
      <c r="F6" s="12"/>
      <c r="G6" s="12"/>
      <c r="H6" s="12"/>
      <c r="I6" s="10"/>
      <c r="J6" s="1"/>
      <c r="K6" s="1"/>
    </row>
    <row r="7" spans="1:11" ht="14.25" customHeight="1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  <c r="K7" s="1"/>
    </row>
    <row r="8" spans="1:11" ht="12.75">
      <c r="A8" s="8" t="s">
        <v>3</v>
      </c>
      <c r="B8" s="8" t="s">
        <v>4</v>
      </c>
      <c r="C8" s="8" t="s">
        <v>5</v>
      </c>
      <c r="D8" s="8" t="s">
        <v>5</v>
      </c>
      <c r="E8" s="8" t="s">
        <v>91</v>
      </c>
      <c r="F8" s="72" t="s">
        <v>183</v>
      </c>
      <c r="G8" s="8" t="s">
        <v>6</v>
      </c>
      <c r="H8" s="9" t="s">
        <v>92</v>
      </c>
      <c r="I8" s="9" t="s">
        <v>18</v>
      </c>
      <c r="J8" s="1"/>
      <c r="K8" s="1"/>
    </row>
    <row r="9" spans="1:11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19</v>
      </c>
      <c r="H9" s="61">
        <v>0.042</v>
      </c>
      <c r="I9" s="8" t="s">
        <v>10</v>
      </c>
      <c r="J9" s="1"/>
      <c r="K9" s="1"/>
    </row>
    <row r="10" spans="1:11" ht="14.25">
      <c r="A10" s="62" t="s">
        <v>199</v>
      </c>
      <c r="B10" s="17">
        <v>100050</v>
      </c>
      <c r="C10" s="16">
        <v>1100</v>
      </c>
      <c r="D10" s="16">
        <v>8456</v>
      </c>
      <c r="E10" s="42">
        <f aca="true" t="shared" si="0" ref="E10:E27">+(B10-C10-D10)*0.125</f>
        <v>11311.75</v>
      </c>
      <c r="F10" s="42">
        <f aca="true" t="shared" si="1" ref="F10:F27">+(B10-C10-D10+E10)*0.02</f>
        <v>2036.115</v>
      </c>
      <c r="G10" s="16">
        <v>3515</v>
      </c>
      <c r="H10" s="16">
        <f>+G10*0.042</f>
        <v>147.63</v>
      </c>
      <c r="I10" s="16">
        <f>+B10-C10-D10+E10+F10+G10+H10</f>
        <v>107504.49500000001</v>
      </c>
      <c r="J10" s="1"/>
      <c r="K10" s="1"/>
    </row>
    <row r="11" spans="1:11" ht="14.25">
      <c r="A11" s="62" t="s">
        <v>198</v>
      </c>
      <c r="B11" s="17">
        <v>101550</v>
      </c>
      <c r="C11" s="16">
        <v>1100</v>
      </c>
      <c r="D11" s="16">
        <v>8456</v>
      </c>
      <c r="E11" s="42">
        <f t="shared" si="0"/>
        <v>11499.25</v>
      </c>
      <c r="F11" s="42">
        <f t="shared" si="1"/>
        <v>2069.8650000000002</v>
      </c>
      <c r="G11" s="16">
        <v>3515</v>
      </c>
      <c r="H11" s="16">
        <f aca="true" t="shared" si="2" ref="H11:H27">+G11*0.042</f>
        <v>147.63</v>
      </c>
      <c r="I11" s="16">
        <f>+B11-C11-D11+E11+F11+G11+H11</f>
        <v>109225.74500000001</v>
      </c>
      <c r="J11" s="1"/>
      <c r="K11" s="1"/>
    </row>
    <row r="12" spans="1:11" ht="14.25">
      <c r="A12" s="62" t="s">
        <v>197</v>
      </c>
      <c r="B12" s="17">
        <v>99550</v>
      </c>
      <c r="C12" s="16">
        <v>1100</v>
      </c>
      <c r="D12" s="16">
        <v>8456</v>
      </c>
      <c r="E12" s="42">
        <f t="shared" si="0"/>
        <v>11249.25</v>
      </c>
      <c r="F12" s="42">
        <f t="shared" si="1"/>
        <v>2024.865</v>
      </c>
      <c r="G12" s="16">
        <v>3515</v>
      </c>
      <c r="H12" s="16">
        <f t="shared" si="2"/>
        <v>147.63</v>
      </c>
      <c r="I12" s="16">
        <f aca="true" t="shared" si="3" ref="I12:I27">+B12-C12-D12+E12+F12+G12+H12</f>
        <v>106930.74500000001</v>
      </c>
      <c r="J12" s="1"/>
      <c r="K12" s="1"/>
    </row>
    <row r="13" spans="1:9" s="7" customFormat="1" ht="14.25">
      <c r="A13" s="62" t="s">
        <v>191</v>
      </c>
      <c r="B13" s="17">
        <v>100000</v>
      </c>
      <c r="C13" s="16">
        <v>1100</v>
      </c>
      <c r="D13" s="16">
        <v>6695</v>
      </c>
      <c r="E13" s="42">
        <f t="shared" si="0"/>
        <v>11525.625</v>
      </c>
      <c r="F13" s="42">
        <f t="shared" si="1"/>
        <v>2074.6125</v>
      </c>
      <c r="G13" s="16">
        <v>3515</v>
      </c>
      <c r="H13" s="16">
        <f t="shared" si="2"/>
        <v>147.63</v>
      </c>
      <c r="I13" s="16">
        <f t="shared" si="3"/>
        <v>109467.86750000001</v>
      </c>
    </row>
    <row r="14" spans="1:11" ht="14.25">
      <c r="A14" s="62" t="s">
        <v>89</v>
      </c>
      <c r="B14" s="17">
        <v>101500</v>
      </c>
      <c r="C14" s="16">
        <v>1100</v>
      </c>
      <c r="D14" s="16">
        <v>6695</v>
      </c>
      <c r="E14" s="42">
        <f t="shared" si="0"/>
        <v>11713.125</v>
      </c>
      <c r="F14" s="42">
        <f t="shared" si="1"/>
        <v>2108.3625</v>
      </c>
      <c r="G14" s="16">
        <v>3515</v>
      </c>
      <c r="H14" s="16">
        <f t="shared" si="2"/>
        <v>147.63</v>
      </c>
      <c r="I14" s="16">
        <f t="shared" si="3"/>
        <v>111189.11750000001</v>
      </c>
      <c r="J14" s="1"/>
      <c r="K14" s="1"/>
    </row>
    <row r="15" spans="1:11" ht="14.25">
      <c r="A15" s="62" t="s">
        <v>88</v>
      </c>
      <c r="B15" s="17">
        <v>100500</v>
      </c>
      <c r="C15" s="16">
        <v>1100</v>
      </c>
      <c r="D15" s="16">
        <v>6695</v>
      </c>
      <c r="E15" s="42">
        <f t="shared" si="0"/>
        <v>11588.125</v>
      </c>
      <c r="F15" s="42">
        <f t="shared" si="1"/>
        <v>2085.8625</v>
      </c>
      <c r="G15" s="16">
        <v>3515</v>
      </c>
      <c r="H15" s="16">
        <f t="shared" si="2"/>
        <v>147.63</v>
      </c>
      <c r="I15" s="16">
        <f t="shared" si="3"/>
        <v>110041.61750000001</v>
      </c>
      <c r="J15" s="1"/>
      <c r="K15" s="1"/>
    </row>
    <row r="16" spans="1:11" ht="14.25">
      <c r="A16" s="62" t="s">
        <v>39</v>
      </c>
      <c r="B16" s="16">
        <v>105700</v>
      </c>
      <c r="C16" s="16">
        <v>1100</v>
      </c>
      <c r="D16" s="16">
        <v>9065</v>
      </c>
      <c r="E16" s="42">
        <f t="shared" si="0"/>
        <v>11941.875</v>
      </c>
      <c r="F16" s="42">
        <f t="shared" si="1"/>
        <v>2149.5375</v>
      </c>
      <c r="G16" s="16">
        <v>3515</v>
      </c>
      <c r="H16" s="16">
        <f t="shared" si="2"/>
        <v>147.63</v>
      </c>
      <c r="I16" s="16">
        <f t="shared" si="3"/>
        <v>113289.04250000001</v>
      </c>
      <c r="J16" s="1"/>
      <c r="K16" s="1"/>
    </row>
    <row r="17" spans="1:11" ht="14.25">
      <c r="A17" s="62" t="s">
        <v>30</v>
      </c>
      <c r="B17" s="16">
        <v>100950</v>
      </c>
      <c r="C17" s="16">
        <v>1100</v>
      </c>
      <c r="D17" s="16">
        <v>6200</v>
      </c>
      <c r="E17" s="42">
        <f t="shared" si="0"/>
        <v>11706.25</v>
      </c>
      <c r="F17" s="42">
        <f t="shared" si="1"/>
        <v>2107.125</v>
      </c>
      <c r="G17" s="16">
        <v>3515</v>
      </c>
      <c r="H17" s="16">
        <f t="shared" si="2"/>
        <v>147.63</v>
      </c>
      <c r="I17" s="16">
        <f t="shared" si="3"/>
        <v>111126.005</v>
      </c>
      <c r="J17" s="1"/>
      <c r="K17" s="1"/>
    </row>
    <row r="18" spans="1:11" ht="14.25">
      <c r="A18" s="62" t="s">
        <v>151</v>
      </c>
      <c r="B18" s="16">
        <v>105350</v>
      </c>
      <c r="C18" s="16">
        <v>1100</v>
      </c>
      <c r="D18" s="16">
        <v>9375</v>
      </c>
      <c r="E18" s="42">
        <f t="shared" si="0"/>
        <v>11859.375</v>
      </c>
      <c r="F18" s="42">
        <f t="shared" si="1"/>
        <v>2134.6875</v>
      </c>
      <c r="G18" s="16">
        <v>3515</v>
      </c>
      <c r="H18" s="16">
        <f t="shared" si="2"/>
        <v>147.63</v>
      </c>
      <c r="I18" s="16">
        <f t="shared" si="3"/>
        <v>112531.6925</v>
      </c>
      <c r="J18" s="1"/>
      <c r="K18" s="1"/>
    </row>
    <row r="19" spans="1:11" ht="14.25">
      <c r="A19" s="62" t="s">
        <v>192</v>
      </c>
      <c r="B19" s="16">
        <v>101850</v>
      </c>
      <c r="C19" s="16">
        <v>1100</v>
      </c>
      <c r="D19" s="16">
        <v>8331</v>
      </c>
      <c r="E19" s="42">
        <f t="shared" si="0"/>
        <v>11552.375</v>
      </c>
      <c r="F19" s="42">
        <f t="shared" si="1"/>
        <v>2079.4275000000002</v>
      </c>
      <c r="G19" s="16">
        <v>3515</v>
      </c>
      <c r="H19" s="16">
        <f t="shared" si="2"/>
        <v>147.63</v>
      </c>
      <c r="I19" s="16">
        <f t="shared" si="3"/>
        <v>109713.43250000001</v>
      </c>
      <c r="J19" s="1"/>
      <c r="K19" s="1"/>
    </row>
    <row r="20" spans="1:11" ht="14.25">
      <c r="A20" s="62" t="s">
        <v>145</v>
      </c>
      <c r="B20" s="16">
        <v>102850</v>
      </c>
      <c r="C20" s="16">
        <v>1100</v>
      </c>
      <c r="D20" s="16">
        <v>10400</v>
      </c>
      <c r="E20" s="42">
        <f t="shared" si="0"/>
        <v>11418.75</v>
      </c>
      <c r="F20" s="42">
        <f t="shared" si="1"/>
        <v>2055.375</v>
      </c>
      <c r="G20" s="16">
        <v>3515</v>
      </c>
      <c r="H20" s="16">
        <f t="shared" si="2"/>
        <v>147.63</v>
      </c>
      <c r="I20" s="16">
        <f t="shared" si="3"/>
        <v>108486.755</v>
      </c>
      <c r="J20" s="1"/>
      <c r="K20" s="6"/>
    </row>
    <row r="21" spans="1:11" ht="14.25">
      <c r="A21" s="62" t="s">
        <v>146</v>
      </c>
      <c r="B21" s="16">
        <v>104250</v>
      </c>
      <c r="C21" s="16">
        <v>1100</v>
      </c>
      <c r="D21" s="17">
        <v>9454</v>
      </c>
      <c r="E21" s="42">
        <f t="shared" si="0"/>
        <v>11712</v>
      </c>
      <c r="F21" s="42">
        <f t="shared" si="1"/>
        <v>2108.16</v>
      </c>
      <c r="G21" s="16">
        <v>3515</v>
      </c>
      <c r="H21" s="16">
        <f t="shared" si="2"/>
        <v>147.63</v>
      </c>
      <c r="I21" s="16">
        <f t="shared" si="3"/>
        <v>111178.79000000001</v>
      </c>
      <c r="J21" s="1"/>
      <c r="K21" s="6"/>
    </row>
    <row r="22" spans="1:9" s="7" customFormat="1" ht="14.25">
      <c r="A22" s="62" t="s">
        <v>122</v>
      </c>
      <c r="B22" s="17">
        <v>99900</v>
      </c>
      <c r="C22" s="16">
        <v>1100</v>
      </c>
      <c r="D22" s="17">
        <v>7991</v>
      </c>
      <c r="E22" s="42">
        <f t="shared" si="0"/>
        <v>11351.125</v>
      </c>
      <c r="F22" s="42">
        <f t="shared" si="1"/>
        <v>2043.2025</v>
      </c>
      <c r="G22" s="16">
        <v>3515</v>
      </c>
      <c r="H22" s="16">
        <f t="shared" si="2"/>
        <v>147.63</v>
      </c>
      <c r="I22" s="16">
        <f t="shared" si="3"/>
        <v>107865.9575</v>
      </c>
    </row>
    <row r="23" spans="1:11" ht="14.25">
      <c r="A23" s="62" t="s">
        <v>87</v>
      </c>
      <c r="B23" s="16">
        <v>103950</v>
      </c>
      <c r="C23" s="16">
        <v>1100</v>
      </c>
      <c r="D23" s="16">
        <v>9148</v>
      </c>
      <c r="E23" s="42">
        <f t="shared" si="0"/>
        <v>11712.75</v>
      </c>
      <c r="F23" s="42">
        <f t="shared" si="1"/>
        <v>2108.295</v>
      </c>
      <c r="G23" s="16">
        <v>3515</v>
      </c>
      <c r="H23" s="16">
        <f t="shared" si="2"/>
        <v>147.63</v>
      </c>
      <c r="I23" s="16">
        <f t="shared" si="3"/>
        <v>111185.675</v>
      </c>
      <c r="J23" s="1"/>
      <c r="K23" s="1"/>
    </row>
    <row r="24" spans="1:11" ht="14.25">
      <c r="A24" s="62" t="s">
        <v>147</v>
      </c>
      <c r="B24" s="16">
        <v>108700</v>
      </c>
      <c r="C24" s="16">
        <v>1100</v>
      </c>
      <c r="D24" s="17">
        <v>11766</v>
      </c>
      <c r="E24" s="42">
        <f t="shared" si="0"/>
        <v>11979.25</v>
      </c>
      <c r="F24" s="42">
        <f t="shared" si="1"/>
        <v>2156.265</v>
      </c>
      <c r="G24" s="16">
        <v>3515</v>
      </c>
      <c r="H24" s="16">
        <f t="shared" si="2"/>
        <v>147.63</v>
      </c>
      <c r="I24" s="16">
        <f t="shared" si="3"/>
        <v>113632.145</v>
      </c>
      <c r="J24" s="1"/>
      <c r="K24" s="1"/>
    </row>
    <row r="25" spans="1:11" ht="14.25">
      <c r="A25" s="62" t="s">
        <v>172</v>
      </c>
      <c r="B25" s="16">
        <v>102750</v>
      </c>
      <c r="C25" s="16">
        <v>1100</v>
      </c>
      <c r="D25" s="17">
        <v>9454</v>
      </c>
      <c r="E25" s="42">
        <f t="shared" si="0"/>
        <v>11524.5</v>
      </c>
      <c r="F25" s="42">
        <f t="shared" si="1"/>
        <v>2074.41</v>
      </c>
      <c r="G25" s="16">
        <v>3515</v>
      </c>
      <c r="H25" s="16">
        <f t="shared" si="2"/>
        <v>147.63</v>
      </c>
      <c r="I25" s="16">
        <f t="shared" si="3"/>
        <v>109457.54000000001</v>
      </c>
      <c r="J25" s="1"/>
      <c r="K25" s="1"/>
    </row>
    <row r="26" spans="1:11" ht="14.25">
      <c r="A26" s="62" t="s">
        <v>189</v>
      </c>
      <c r="B26" s="16">
        <v>95167</v>
      </c>
      <c r="C26" s="84">
        <v>0</v>
      </c>
      <c r="D26" s="16">
        <v>2150</v>
      </c>
      <c r="E26" s="42">
        <f t="shared" si="0"/>
        <v>11627.125</v>
      </c>
      <c r="F26" s="42">
        <f t="shared" si="1"/>
        <v>2092.8825</v>
      </c>
      <c r="G26" s="16">
        <v>3515</v>
      </c>
      <c r="H26" s="16">
        <f t="shared" si="2"/>
        <v>147.63</v>
      </c>
      <c r="I26" s="16">
        <f t="shared" si="3"/>
        <v>110399.63750000001</v>
      </c>
      <c r="J26" s="1"/>
      <c r="K26" s="1"/>
    </row>
    <row r="27" spans="1:11" ht="18" customHeight="1">
      <c r="A27" s="62" t="s">
        <v>11</v>
      </c>
      <c r="B27" s="16">
        <v>94167</v>
      </c>
      <c r="C27" s="84">
        <v>0</v>
      </c>
      <c r="D27" s="16">
        <v>2100</v>
      </c>
      <c r="E27" s="42">
        <f t="shared" si="0"/>
        <v>11508.375</v>
      </c>
      <c r="F27" s="42">
        <f t="shared" si="1"/>
        <v>2071.5075</v>
      </c>
      <c r="G27" s="16">
        <v>3515</v>
      </c>
      <c r="H27" s="16">
        <f t="shared" si="2"/>
        <v>147.63</v>
      </c>
      <c r="I27" s="16">
        <f t="shared" si="3"/>
        <v>109309.51250000001</v>
      </c>
      <c r="J27" s="1"/>
      <c r="K27" s="1"/>
    </row>
    <row r="28" spans="1:11" ht="18" customHeight="1">
      <c r="A28" s="38" t="s">
        <v>12</v>
      </c>
      <c r="B28" s="16"/>
      <c r="C28" s="16"/>
      <c r="D28" s="16"/>
      <c r="E28" s="16"/>
      <c r="F28" s="16"/>
      <c r="G28" s="16"/>
      <c r="H28" s="16"/>
      <c r="I28" s="16"/>
      <c r="J28" s="1"/>
      <c r="K28" s="1"/>
    </row>
    <row r="29" spans="1:11" ht="14.25">
      <c r="A29" s="15" t="s">
        <v>29</v>
      </c>
      <c r="B29" s="16">
        <v>93800</v>
      </c>
      <c r="C29" s="16">
        <v>1100</v>
      </c>
      <c r="D29" s="16">
        <v>8045</v>
      </c>
      <c r="E29" s="42">
        <f aca="true" t="shared" si="4" ref="E29:E37">+(B29-C29-D29)*0.125</f>
        <v>10581.875</v>
      </c>
      <c r="F29" s="42">
        <f aca="true" t="shared" si="5" ref="F29:F37">+(B29-C29-D29+E29)*0.02</f>
        <v>1904.7375</v>
      </c>
      <c r="G29" s="16">
        <v>3515</v>
      </c>
      <c r="H29" s="16">
        <f aca="true" t="shared" si="6" ref="H29:H37">+G29*0.042</f>
        <v>147.63</v>
      </c>
      <c r="I29" s="16">
        <f aca="true" t="shared" si="7" ref="I29:I37">+B29-C29-D29+E29+F29+G29+H29</f>
        <v>100804.24250000001</v>
      </c>
      <c r="J29" s="1"/>
      <c r="K29" s="1"/>
    </row>
    <row r="30" spans="1:11" ht="14.25">
      <c r="A30" s="15" t="s">
        <v>42</v>
      </c>
      <c r="B30" s="16">
        <v>92600</v>
      </c>
      <c r="C30" s="16">
        <v>1100</v>
      </c>
      <c r="D30" s="16">
        <v>9655</v>
      </c>
      <c r="E30" s="42">
        <f t="shared" si="4"/>
        <v>10230.625</v>
      </c>
      <c r="F30" s="42">
        <f t="shared" si="5"/>
        <v>1841.5125</v>
      </c>
      <c r="G30" s="16">
        <v>3515</v>
      </c>
      <c r="H30" s="16">
        <f t="shared" si="6"/>
        <v>147.63</v>
      </c>
      <c r="I30" s="16">
        <f t="shared" si="7"/>
        <v>97579.7675</v>
      </c>
      <c r="J30" s="1"/>
      <c r="K30" s="1"/>
    </row>
    <row r="31" spans="1:11" ht="14.25">
      <c r="A31" s="15" t="s">
        <v>41</v>
      </c>
      <c r="B31" s="16">
        <v>90000</v>
      </c>
      <c r="C31" s="16">
        <v>1100</v>
      </c>
      <c r="D31" s="16">
        <v>8295</v>
      </c>
      <c r="E31" s="42">
        <f t="shared" si="4"/>
        <v>10075.625</v>
      </c>
      <c r="F31" s="42">
        <f t="shared" si="5"/>
        <v>1813.6125</v>
      </c>
      <c r="G31" s="16">
        <v>3515</v>
      </c>
      <c r="H31" s="16">
        <f t="shared" si="6"/>
        <v>147.63</v>
      </c>
      <c r="I31" s="16">
        <f t="shared" si="7"/>
        <v>96156.86750000001</v>
      </c>
      <c r="J31" s="1"/>
      <c r="K31" s="1"/>
    </row>
    <row r="32" spans="1:11" ht="14.25">
      <c r="A32" s="15" t="s">
        <v>168</v>
      </c>
      <c r="B32" s="16">
        <v>93000</v>
      </c>
      <c r="C32" s="16">
        <v>1100</v>
      </c>
      <c r="D32" s="16">
        <v>7605</v>
      </c>
      <c r="E32" s="42">
        <f t="shared" si="4"/>
        <v>10536.875</v>
      </c>
      <c r="F32" s="42">
        <f t="shared" si="5"/>
        <v>1896.6375</v>
      </c>
      <c r="G32" s="16">
        <v>3515</v>
      </c>
      <c r="H32" s="16">
        <f t="shared" si="6"/>
        <v>147.63</v>
      </c>
      <c r="I32" s="16">
        <f t="shared" si="7"/>
        <v>100391.1425</v>
      </c>
      <c r="J32" s="1"/>
      <c r="K32" s="1"/>
    </row>
    <row r="33" spans="1:11" ht="14.25">
      <c r="A33" s="15" t="s">
        <v>32</v>
      </c>
      <c r="B33" s="16">
        <v>97100</v>
      </c>
      <c r="C33" s="16">
        <v>1100</v>
      </c>
      <c r="D33" s="16">
        <v>9655</v>
      </c>
      <c r="E33" s="42">
        <f t="shared" si="4"/>
        <v>10793.125</v>
      </c>
      <c r="F33" s="42">
        <f t="shared" si="5"/>
        <v>1942.7625</v>
      </c>
      <c r="G33" s="16">
        <v>3515</v>
      </c>
      <c r="H33" s="16">
        <f t="shared" si="6"/>
        <v>147.63</v>
      </c>
      <c r="I33" s="16">
        <f t="shared" si="7"/>
        <v>102743.5175</v>
      </c>
      <c r="J33" s="1"/>
      <c r="K33" s="1"/>
    </row>
    <row r="34" spans="1:11" ht="14.25">
      <c r="A34" s="15" t="s">
        <v>90</v>
      </c>
      <c r="B34" s="16">
        <v>95700</v>
      </c>
      <c r="C34" s="16">
        <v>1100</v>
      </c>
      <c r="D34" s="16">
        <v>8465</v>
      </c>
      <c r="E34" s="42">
        <f t="shared" si="4"/>
        <v>10766.875</v>
      </c>
      <c r="F34" s="42">
        <f t="shared" si="5"/>
        <v>1938.0375000000001</v>
      </c>
      <c r="G34" s="16">
        <v>3515</v>
      </c>
      <c r="H34" s="16">
        <f t="shared" si="6"/>
        <v>147.63</v>
      </c>
      <c r="I34" s="16">
        <f t="shared" si="7"/>
        <v>102502.54250000001</v>
      </c>
      <c r="J34" s="1"/>
      <c r="K34" s="1"/>
    </row>
    <row r="35" spans="1:11" ht="14.25">
      <c r="A35" s="15" t="s">
        <v>43</v>
      </c>
      <c r="B35" s="16">
        <v>89500</v>
      </c>
      <c r="C35" s="16">
        <v>1100</v>
      </c>
      <c r="D35" s="16">
        <v>8295</v>
      </c>
      <c r="E35" s="42">
        <f t="shared" si="4"/>
        <v>10013.125</v>
      </c>
      <c r="F35" s="42">
        <f t="shared" si="5"/>
        <v>1802.3625</v>
      </c>
      <c r="G35" s="16">
        <v>3515</v>
      </c>
      <c r="H35" s="16">
        <f t="shared" si="6"/>
        <v>147.63</v>
      </c>
      <c r="I35" s="16">
        <f t="shared" si="7"/>
        <v>95583.11750000001</v>
      </c>
      <c r="J35" s="1"/>
      <c r="K35" s="1"/>
    </row>
    <row r="36" spans="1:11" ht="14.25">
      <c r="A36" s="15" t="s">
        <v>169</v>
      </c>
      <c r="B36" s="16">
        <v>92900</v>
      </c>
      <c r="C36" s="16">
        <v>1100</v>
      </c>
      <c r="D36" s="16">
        <v>7155</v>
      </c>
      <c r="E36" s="42">
        <f t="shared" si="4"/>
        <v>10580.625</v>
      </c>
      <c r="F36" s="42">
        <f t="shared" si="5"/>
        <v>1904.5125</v>
      </c>
      <c r="G36" s="16">
        <v>3515</v>
      </c>
      <c r="H36" s="16">
        <f t="shared" si="6"/>
        <v>147.63</v>
      </c>
      <c r="I36" s="16">
        <f t="shared" si="7"/>
        <v>100792.7675</v>
      </c>
      <c r="J36" s="1"/>
      <c r="K36" s="1"/>
    </row>
    <row r="37" spans="1:11" ht="14.25">
      <c r="A37" s="15" t="s">
        <v>201</v>
      </c>
      <c r="B37" s="16">
        <v>85000</v>
      </c>
      <c r="C37" s="84">
        <v>0</v>
      </c>
      <c r="D37" s="84">
        <v>0</v>
      </c>
      <c r="E37" s="42">
        <f t="shared" si="4"/>
        <v>10625</v>
      </c>
      <c r="F37" s="42">
        <f t="shared" si="5"/>
        <v>1912.5</v>
      </c>
      <c r="G37" s="16">
        <v>3515</v>
      </c>
      <c r="H37" s="16">
        <f t="shared" si="6"/>
        <v>147.63</v>
      </c>
      <c r="I37" s="16">
        <f t="shared" si="7"/>
        <v>101200.13</v>
      </c>
      <c r="J37" s="1"/>
      <c r="K37" s="1"/>
    </row>
    <row r="38" spans="1:11" ht="18" customHeight="1">
      <c r="A38" s="38" t="s">
        <v>13</v>
      </c>
      <c r="B38" s="16"/>
      <c r="C38" s="16"/>
      <c r="D38" s="16"/>
      <c r="E38" s="16"/>
      <c r="F38" s="16"/>
      <c r="G38" s="16"/>
      <c r="H38" s="16"/>
      <c r="I38" s="16"/>
      <c r="J38" s="1"/>
      <c r="K38" s="1"/>
    </row>
    <row r="39" spans="1:11" ht="14.25">
      <c r="A39" s="62" t="s">
        <v>158</v>
      </c>
      <c r="B39" s="16">
        <v>99100</v>
      </c>
      <c r="C39" s="16">
        <v>1100</v>
      </c>
      <c r="D39" s="16">
        <v>10171</v>
      </c>
      <c r="E39" s="42">
        <f aca="true" t="shared" si="8" ref="E39:E47">+(B39-C39-D39)*0.125</f>
        <v>10978.625</v>
      </c>
      <c r="F39" s="42">
        <f aca="true" t="shared" si="9" ref="F39:F47">+(B39-C39-D39+E39)*0.02</f>
        <v>1976.1525000000001</v>
      </c>
      <c r="G39" s="16">
        <v>3515</v>
      </c>
      <c r="H39" s="16">
        <f aca="true" t="shared" si="10" ref="H39:H47">+G39*0.042</f>
        <v>147.63</v>
      </c>
      <c r="I39" s="16">
        <f aca="true" t="shared" si="11" ref="I39:I47">+B39-C39-D39+E39+F39+G39+H39</f>
        <v>104446.4075</v>
      </c>
      <c r="J39" s="1"/>
      <c r="K39" s="1"/>
    </row>
    <row r="40" spans="1:11" ht="14.25">
      <c r="A40" s="62" t="s">
        <v>186</v>
      </c>
      <c r="B40" s="16">
        <v>97200</v>
      </c>
      <c r="C40" s="16">
        <v>1100</v>
      </c>
      <c r="D40" s="16">
        <v>10120</v>
      </c>
      <c r="E40" s="42">
        <f t="shared" si="8"/>
        <v>10747.5</v>
      </c>
      <c r="F40" s="42">
        <f t="shared" si="9"/>
        <v>1934.55</v>
      </c>
      <c r="G40" s="16">
        <v>3515</v>
      </c>
      <c r="H40" s="16">
        <f t="shared" si="10"/>
        <v>147.63</v>
      </c>
      <c r="I40" s="16">
        <f t="shared" si="11"/>
        <v>102324.68000000001</v>
      </c>
      <c r="J40" s="1"/>
      <c r="K40" s="1"/>
    </row>
    <row r="41" spans="1:11" ht="14.25">
      <c r="A41" s="15" t="s">
        <v>72</v>
      </c>
      <c r="B41" s="16">
        <v>97000</v>
      </c>
      <c r="C41" s="16">
        <v>1100</v>
      </c>
      <c r="D41" s="16">
        <v>9137</v>
      </c>
      <c r="E41" s="42">
        <f t="shared" si="8"/>
        <v>10845.375</v>
      </c>
      <c r="F41" s="42">
        <f t="shared" si="9"/>
        <v>1952.1675</v>
      </c>
      <c r="G41" s="16">
        <v>3515</v>
      </c>
      <c r="H41" s="16">
        <f t="shared" si="10"/>
        <v>147.63</v>
      </c>
      <c r="I41" s="16">
        <f t="shared" si="11"/>
        <v>103223.1725</v>
      </c>
      <c r="J41" s="1"/>
      <c r="K41" s="1"/>
    </row>
    <row r="42" spans="1:11" ht="14.25">
      <c r="A42" s="15" t="s">
        <v>190</v>
      </c>
      <c r="B42" s="16">
        <v>95000</v>
      </c>
      <c r="C42" s="16">
        <v>1100</v>
      </c>
      <c r="D42" s="16">
        <v>9387</v>
      </c>
      <c r="E42" s="42">
        <f t="shared" si="8"/>
        <v>10564.125</v>
      </c>
      <c r="F42" s="42">
        <f t="shared" si="9"/>
        <v>1901.5425</v>
      </c>
      <c r="G42" s="16">
        <v>3515</v>
      </c>
      <c r="H42" s="16">
        <f t="shared" si="10"/>
        <v>147.63</v>
      </c>
      <c r="I42" s="16">
        <f t="shared" si="11"/>
        <v>100641.2975</v>
      </c>
      <c r="J42" s="1"/>
      <c r="K42" s="1"/>
    </row>
    <row r="43" spans="1:11" ht="14.25">
      <c r="A43" s="15" t="s">
        <v>123</v>
      </c>
      <c r="B43" s="16">
        <v>96000</v>
      </c>
      <c r="C43" s="16">
        <v>1100</v>
      </c>
      <c r="D43" s="16">
        <v>10328</v>
      </c>
      <c r="E43" s="42">
        <f t="shared" si="8"/>
        <v>10571.5</v>
      </c>
      <c r="F43" s="42">
        <f t="shared" si="9"/>
        <v>1902.8700000000001</v>
      </c>
      <c r="G43" s="16">
        <v>3515</v>
      </c>
      <c r="H43" s="16">
        <f t="shared" si="10"/>
        <v>147.63</v>
      </c>
      <c r="I43" s="16">
        <f t="shared" si="11"/>
        <v>100709</v>
      </c>
      <c r="J43" s="1"/>
      <c r="K43" s="1"/>
    </row>
    <row r="44" spans="1:11" ht="14.25">
      <c r="A44" s="15" t="s">
        <v>124</v>
      </c>
      <c r="B44" s="16">
        <v>95500</v>
      </c>
      <c r="C44" s="16">
        <v>1100</v>
      </c>
      <c r="D44" s="16">
        <v>10328</v>
      </c>
      <c r="E44" s="42">
        <f t="shared" si="8"/>
        <v>10509</v>
      </c>
      <c r="F44" s="42">
        <f t="shared" si="9"/>
        <v>1891.6200000000001</v>
      </c>
      <c r="G44" s="16">
        <v>3515</v>
      </c>
      <c r="H44" s="16">
        <f t="shared" si="10"/>
        <v>147.63</v>
      </c>
      <c r="I44" s="16">
        <f t="shared" si="11"/>
        <v>100135.25</v>
      </c>
      <c r="J44" s="1"/>
      <c r="K44" s="1"/>
    </row>
    <row r="45" spans="1:11" ht="14.25">
      <c r="A45" s="15" t="s">
        <v>73</v>
      </c>
      <c r="B45" s="16">
        <v>97200</v>
      </c>
      <c r="C45" s="16">
        <v>1100</v>
      </c>
      <c r="D45" s="16">
        <v>7379</v>
      </c>
      <c r="E45" s="42">
        <f t="shared" si="8"/>
        <v>11090.125</v>
      </c>
      <c r="F45" s="42">
        <f t="shared" si="9"/>
        <v>1996.2225</v>
      </c>
      <c r="G45" s="16">
        <v>3515</v>
      </c>
      <c r="H45" s="16">
        <f t="shared" si="10"/>
        <v>147.63</v>
      </c>
      <c r="I45" s="16">
        <f t="shared" si="11"/>
        <v>105469.97750000001</v>
      </c>
      <c r="J45" s="1"/>
      <c r="K45" s="1"/>
    </row>
    <row r="46" spans="1:11" ht="14.25">
      <c r="A46" s="15" t="s">
        <v>44</v>
      </c>
      <c r="B46" s="16">
        <v>100200</v>
      </c>
      <c r="C46" s="16">
        <v>1100</v>
      </c>
      <c r="D46" s="16">
        <v>7379</v>
      </c>
      <c r="E46" s="42">
        <f t="shared" si="8"/>
        <v>11465.125</v>
      </c>
      <c r="F46" s="42">
        <f t="shared" si="9"/>
        <v>2063.7225</v>
      </c>
      <c r="G46" s="16">
        <v>3515</v>
      </c>
      <c r="H46" s="16">
        <f t="shared" si="10"/>
        <v>147.63</v>
      </c>
      <c r="I46" s="16">
        <f t="shared" si="11"/>
        <v>108912.47750000001</v>
      </c>
      <c r="J46" s="1"/>
      <c r="K46" s="1"/>
    </row>
    <row r="47" spans="1:11" ht="14.25">
      <c r="A47" s="70" t="s">
        <v>154</v>
      </c>
      <c r="B47" s="16">
        <v>100500</v>
      </c>
      <c r="C47" s="16">
        <v>1100</v>
      </c>
      <c r="D47" s="16">
        <v>10217</v>
      </c>
      <c r="E47" s="42">
        <f t="shared" si="8"/>
        <v>11147.875</v>
      </c>
      <c r="F47" s="42">
        <f t="shared" si="9"/>
        <v>2006.6175</v>
      </c>
      <c r="G47" s="16">
        <v>3515</v>
      </c>
      <c r="H47" s="16">
        <f t="shared" si="10"/>
        <v>147.63</v>
      </c>
      <c r="I47" s="16">
        <f t="shared" si="11"/>
        <v>106000.1225</v>
      </c>
      <c r="J47" s="1"/>
      <c r="K47" s="1"/>
    </row>
    <row r="48" spans="1:11" ht="18" customHeight="1">
      <c r="A48" s="38" t="s">
        <v>14</v>
      </c>
      <c r="B48" s="16"/>
      <c r="C48" s="16"/>
      <c r="D48" s="16"/>
      <c r="E48" s="16"/>
      <c r="F48" s="16"/>
      <c r="G48" s="16"/>
      <c r="H48" s="16"/>
      <c r="I48" s="16"/>
      <c r="J48" s="1"/>
      <c r="K48" s="1"/>
    </row>
    <row r="49" spans="1:11" ht="14.25">
      <c r="A49" s="15" t="s">
        <v>131</v>
      </c>
      <c r="B49" s="16">
        <v>98900</v>
      </c>
      <c r="C49" s="16">
        <v>1100</v>
      </c>
      <c r="D49" s="16">
        <v>9156</v>
      </c>
      <c r="E49" s="42">
        <f aca="true" t="shared" si="12" ref="E49:E56">+(B49-C49-D49)*0.125</f>
        <v>11080.5</v>
      </c>
      <c r="F49" s="42">
        <f aca="true" t="shared" si="13" ref="F49:F56">+(B49-C49-D49+E49)*0.02</f>
        <v>1994.49</v>
      </c>
      <c r="G49" s="16">
        <v>3515</v>
      </c>
      <c r="H49" s="16">
        <f aca="true" t="shared" si="14" ref="H49:H56">+G49*0.042</f>
        <v>147.63</v>
      </c>
      <c r="I49" s="16">
        <f aca="true" t="shared" si="15" ref="I49:I56">+B49-C49-D49+E49+F49+G49+H49</f>
        <v>105381.62000000001</v>
      </c>
      <c r="J49" s="1"/>
      <c r="K49" s="1"/>
    </row>
    <row r="50" spans="1:11" ht="14.25">
      <c r="A50" s="15" t="s">
        <v>130</v>
      </c>
      <c r="B50" s="16">
        <v>97900</v>
      </c>
      <c r="C50" s="16">
        <v>1100</v>
      </c>
      <c r="D50" s="16">
        <v>9156</v>
      </c>
      <c r="E50" s="42">
        <f t="shared" si="12"/>
        <v>10955.5</v>
      </c>
      <c r="F50" s="42">
        <f t="shared" si="13"/>
        <v>1971.99</v>
      </c>
      <c r="G50" s="16">
        <v>3515</v>
      </c>
      <c r="H50" s="16">
        <f t="shared" si="14"/>
        <v>147.63</v>
      </c>
      <c r="I50" s="16">
        <f t="shared" si="15"/>
        <v>104234.12000000001</v>
      </c>
      <c r="J50" s="1"/>
      <c r="K50" s="1"/>
    </row>
    <row r="51" spans="1:11" ht="14.25">
      <c r="A51" s="15" t="s">
        <v>107</v>
      </c>
      <c r="B51" s="16">
        <v>97900</v>
      </c>
      <c r="C51" s="16">
        <v>1100</v>
      </c>
      <c r="D51" s="16">
        <v>9156</v>
      </c>
      <c r="E51" s="42">
        <f t="shared" si="12"/>
        <v>10955.5</v>
      </c>
      <c r="F51" s="42">
        <f t="shared" si="13"/>
        <v>1971.99</v>
      </c>
      <c r="G51" s="16">
        <v>3515</v>
      </c>
      <c r="H51" s="16">
        <f t="shared" si="14"/>
        <v>147.63</v>
      </c>
      <c r="I51" s="16">
        <f t="shared" si="15"/>
        <v>104234.12000000001</v>
      </c>
      <c r="J51" s="1"/>
      <c r="K51" s="1"/>
    </row>
    <row r="52" spans="1:11" ht="14.25">
      <c r="A52" s="15" t="s">
        <v>40</v>
      </c>
      <c r="B52" s="16">
        <v>101250</v>
      </c>
      <c r="C52" s="16">
        <v>1100</v>
      </c>
      <c r="D52" s="16">
        <v>9651</v>
      </c>
      <c r="E52" s="42">
        <f t="shared" si="12"/>
        <v>11312.375</v>
      </c>
      <c r="F52" s="42">
        <f t="shared" si="13"/>
        <v>2036.2275</v>
      </c>
      <c r="G52" s="16">
        <v>3515</v>
      </c>
      <c r="H52" s="16">
        <f t="shared" si="14"/>
        <v>147.63</v>
      </c>
      <c r="I52" s="16">
        <f t="shared" si="15"/>
        <v>107510.2325</v>
      </c>
      <c r="J52" s="1"/>
      <c r="K52" s="1"/>
    </row>
    <row r="53" spans="1:11" ht="14.25">
      <c r="A53" s="15" t="s">
        <v>50</v>
      </c>
      <c r="B53" s="16">
        <v>102750</v>
      </c>
      <c r="C53" s="16">
        <v>1100</v>
      </c>
      <c r="D53" s="16">
        <v>9651</v>
      </c>
      <c r="E53" s="42">
        <f t="shared" si="12"/>
        <v>11499.875</v>
      </c>
      <c r="F53" s="42">
        <f t="shared" si="13"/>
        <v>2069.9775</v>
      </c>
      <c r="G53" s="16">
        <v>3515</v>
      </c>
      <c r="H53" s="16">
        <f t="shared" si="14"/>
        <v>147.63</v>
      </c>
      <c r="I53" s="16">
        <f t="shared" si="15"/>
        <v>109231.4825</v>
      </c>
      <c r="J53" s="1"/>
      <c r="K53" s="1"/>
    </row>
    <row r="54" spans="1:11" ht="14.25">
      <c r="A54" s="15" t="s">
        <v>177</v>
      </c>
      <c r="B54" s="16">
        <v>99950</v>
      </c>
      <c r="C54" s="16">
        <v>1100</v>
      </c>
      <c r="D54" s="16">
        <v>8532</v>
      </c>
      <c r="E54" s="42">
        <f t="shared" si="12"/>
        <v>11289.75</v>
      </c>
      <c r="F54" s="42">
        <f t="shared" si="13"/>
        <v>2032.155</v>
      </c>
      <c r="G54" s="16">
        <v>3515</v>
      </c>
      <c r="H54" s="16">
        <f t="shared" si="14"/>
        <v>147.63</v>
      </c>
      <c r="I54" s="16">
        <f t="shared" si="15"/>
        <v>107302.535</v>
      </c>
      <c r="J54" s="1"/>
      <c r="K54" s="1"/>
    </row>
    <row r="55" spans="1:11" ht="14.25">
      <c r="A55" s="15" t="s">
        <v>173</v>
      </c>
      <c r="B55" s="16">
        <v>99450</v>
      </c>
      <c r="C55" s="16">
        <v>1100</v>
      </c>
      <c r="D55" s="16">
        <v>8532</v>
      </c>
      <c r="E55" s="42">
        <f t="shared" si="12"/>
        <v>11227.25</v>
      </c>
      <c r="F55" s="42">
        <f t="shared" si="13"/>
        <v>2020.905</v>
      </c>
      <c r="G55" s="16">
        <v>3515</v>
      </c>
      <c r="H55" s="16">
        <f t="shared" si="14"/>
        <v>147.63</v>
      </c>
      <c r="I55" s="16">
        <f t="shared" si="15"/>
        <v>106728.785</v>
      </c>
      <c r="J55" s="1"/>
      <c r="K55" s="1"/>
    </row>
    <row r="56" spans="1:11" ht="14.25">
      <c r="A56" s="15" t="s">
        <v>11</v>
      </c>
      <c r="B56" s="16">
        <v>93266</v>
      </c>
      <c r="C56" s="84">
        <v>0</v>
      </c>
      <c r="D56" s="16">
        <v>2100</v>
      </c>
      <c r="E56" s="42">
        <f t="shared" si="12"/>
        <v>11395.75</v>
      </c>
      <c r="F56" s="42">
        <f t="shared" si="13"/>
        <v>2051.235</v>
      </c>
      <c r="G56" s="16">
        <v>3515</v>
      </c>
      <c r="H56" s="16">
        <f t="shared" si="14"/>
        <v>147.63</v>
      </c>
      <c r="I56" s="16">
        <f t="shared" si="15"/>
        <v>108275.615</v>
      </c>
      <c r="J56" s="1"/>
      <c r="K56" s="1"/>
    </row>
    <row r="57" spans="1:11" ht="18" customHeight="1">
      <c r="A57" s="18" t="s">
        <v>31</v>
      </c>
      <c r="B57" s="19"/>
      <c r="C57" s="19"/>
      <c r="D57" s="19"/>
      <c r="E57" s="19"/>
      <c r="F57" s="19"/>
      <c r="G57" s="19"/>
      <c r="H57" s="19"/>
      <c r="I57" s="19"/>
      <c r="J57" s="19"/>
      <c r="K57" s="1"/>
    </row>
    <row r="58" spans="1:11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  <c r="K58" s="3"/>
    </row>
    <row r="59" spans="1:11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  <c r="K59" s="5"/>
    </row>
    <row r="60" spans="1:11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  <c r="K60" s="5"/>
    </row>
    <row r="61" spans="1:11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  <c r="K61" s="5"/>
    </row>
    <row r="62" spans="1:11" ht="16.5" customHeight="1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2.75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2"/>
      <c r="K64" s="1"/>
    </row>
    <row r="65" spans="1:11" ht="12.75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2"/>
      <c r="K65" s="1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1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  <c r="K73" s="1"/>
    </row>
    <row r="74" spans="1:11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  <c r="K74" s="1"/>
    </row>
    <row r="75" spans="1:11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28"/>
      <c r="B76" s="27"/>
      <c r="C76" s="1"/>
      <c r="D76" s="1"/>
      <c r="E76" s="1"/>
      <c r="F76" s="1"/>
      <c r="G76" s="1"/>
      <c r="H76" s="1"/>
      <c r="I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 t="s">
        <v>15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</sheetData>
  <sheetProtection/>
  <mergeCells count="9">
    <mergeCell ref="G61:I61"/>
    <mergeCell ref="A1:J1"/>
    <mergeCell ref="A2:J2"/>
    <mergeCell ref="A4:J4"/>
    <mergeCell ref="A3:J3"/>
    <mergeCell ref="A7:J7"/>
    <mergeCell ref="H58:I58"/>
    <mergeCell ref="H59:I59"/>
    <mergeCell ref="G60:I60"/>
  </mergeCells>
  <hyperlinks>
    <hyperlink ref="E9" r:id="rId1" display="E.D.@ 14.42%"/>
  </hyperlinks>
  <printOptions/>
  <pageMargins left="0.9" right="0" top="0.14" bottom="0" header="0" footer="0"/>
  <pageSetup horizontalDpi="300" verticalDpi="300" orientation="portrait" paperSize="9" scale="7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76"/>
  <sheetViews>
    <sheetView zoomScale="115" zoomScaleNormal="115" zoomScalePageLayoutView="0" workbookViewId="0" topLeftCell="A28">
      <selection activeCell="D29" sqref="D29:D47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10.8515625" style="0" customWidth="1"/>
    <col min="4" max="4" width="11.7109375" style="0" customWidth="1"/>
    <col min="5" max="6" width="11.00390625" style="0" customWidth="1"/>
    <col min="7" max="7" width="12.8515625" style="0" bestFit="1" customWidth="1"/>
    <col min="8" max="8" width="14.57421875" style="0" customWidth="1"/>
    <col min="9" max="9" width="10.7109375" style="0" customWidth="1"/>
    <col min="10" max="10" width="9.57421875" style="0" customWidth="1"/>
    <col min="11" max="11" width="9.140625" style="63" customWidth="1"/>
  </cols>
  <sheetData>
    <row r="1" spans="1:10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8" customHeight="1">
      <c r="A5" s="11" t="s">
        <v>102</v>
      </c>
      <c r="B5" s="13"/>
      <c r="C5" s="13"/>
      <c r="D5" s="13"/>
      <c r="E5" s="13"/>
      <c r="F5" s="13"/>
      <c r="G5" s="13"/>
      <c r="H5" s="13"/>
      <c r="I5" s="53"/>
      <c r="J5" s="46"/>
    </row>
    <row r="6" spans="1:11" s="2" customFormat="1" ht="13.5" customHeight="1">
      <c r="A6" s="55" t="s">
        <v>164</v>
      </c>
      <c r="B6" s="12"/>
      <c r="C6" s="12"/>
      <c r="D6" s="12"/>
      <c r="E6" s="12"/>
      <c r="F6" s="12"/>
      <c r="G6" s="12"/>
      <c r="H6" s="12"/>
      <c r="I6" s="10"/>
      <c r="J6" s="1"/>
      <c r="K6" s="64"/>
    </row>
    <row r="7" spans="1:10" ht="15.75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72" t="s">
        <v>183</v>
      </c>
      <c r="G8" s="9" t="s">
        <v>18</v>
      </c>
      <c r="I8" s="97"/>
      <c r="J8" s="97"/>
    </row>
    <row r="9" spans="1:10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10</v>
      </c>
      <c r="H9" s="4"/>
      <c r="I9" s="30"/>
      <c r="J9" s="30"/>
    </row>
    <row r="10" spans="1:10" ht="14.25">
      <c r="A10" s="62" t="s">
        <v>199</v>
      </c>
      <c r="B10" s="17">
        <v>100050</v>
      </c>
      <c r="C10" s="16">
        <v>1100</v>
      </c>
      <c r="D10" s="16">
        <v>8456</v>
      </c>
      <c r="E10" s="42">
        <f aca="true" t="shared" si="0" ref="E10:E27">+(B10-C10-D10)*0.125</f>
        <v>11311.75</v>
      </c>
      <c r="F10" s="42">
        <f>+(B10-C10-D10+E10)*0.02</f>
        <v>2036.115</v>
      </c>
      <c r="G10" s="16">
        <f>+B10-C10-D10+E10+F10</f>
        <v>103841.865</v>
      </c>
      <c r="H10" s="19"/>
      <c r="I10" s="49" t="s">
        <v>48</v>
      </c>
      <c r="J10" s="50"/>
    </row>
    <row r="11" spans="1:10" ht="14.25">
      <c r="A11" s="62" t="s">
        <v>198</v>
      </c>
      <c r="B11" s="17">
        <v>101550</v>
      </c>
      <c r="C11" s="16">
        <v>1100</v>
      </c>
      <c r="D11" s="16">
        <v>8456</v>
      </c>
      <c r="E11" s="42">
        <f t="shared" si="0"/>
        <v>11499.25</v>
      </c>
      <c r="F11" s="42">
        <f aca="true" t="shared" si="1" ref="F11:F27">+(B11-C11-D11+E11)*0.02</f>
        <v>2069.8650000000002</v>
      </c>
      <c r="G11" s="16">
        <f aca="true" t="shared" si="2" ref="G11:G56">+B11-C11-D11+E11+F11</f>
        <v>105563.115</v>
      </c>
      <c r="H11" s="19"/>
      <c r="I11" s="29"/>
      <c r="J11" s="29"/>
    </row>
    <row r="12" spans="1:10" ht="14.25">
      <c r="A12" s="62" t="s">
        <v>197</v>
      </c>
      <c r="B12" s="17">
        <v>99550</v>
      </c>
      <c r="C12" s="16">
        <v>1100</v>
      </c>
      <c r="D12" s="16">
        <v>8456</v>
      </c>
      <c r="E12" s="42">
        <f t="shared" si="0"/>
        <v>11249.25</v>
      </c>
      <c r="F12" s="42">
        <f t="shared" si="1"/>
        <v>2024.865</v>
      </c>
      <c r="G12" s="16">
        <f t="shared" si="2"/>
        <v>103268.115</v>
      </c>
      <c r="H12" s="19"/>
      <c r="I12" s="29"/>
      <c r="J12" s="29"/>
    </row>
    <row r="13" spans="1:11" ht="14.25">
      <c r="A13" s="62" t="s">
        <v>191</v>
      </c>
      <c r="B13" s="17">
        <v>100000</v>
      </c>
      <c r="C13" s="16">
        <v>1100</v>
      </c>
      <c r="D13" s="16">
        <v>6695</v>
      </c>
      <c r="E13" s="42">
        <f t="shared" si="0"/>
        <v>11525.625</v>
      </c>
      <c r="F13" s="42">
        <f t="shared" si="1"/>
        <v>2074.6125</v>
      </c>
      <c r="G13" s="16">
        <f t="shared" si="2"/>
        <v>105805.2375</v>
      </c>
      <c r="H13" s="66" t="s">
        <v>20</v>
      </c>
      <c r="I13" s="32" t="s">
        <v>21</v>
      </c>
      <c r="J13" s="9" t="s">
        <v>93</v>
      </c>
      <c r="K13" s="3"/>
    </row>
    <row r="14" spans="1:11" ht="14.25">
      <c r="A14" s="62" t="s">
        <v>89</v>
      </c>
      <c r="B14" s="17">
        <v>101500</v>
      </c>
      <c r="C14" s="16">
        <v>1100</v>
      </c>
      <c r="D14" s="16">
        <v>6695</v>
      </c>
      <c r="E14" s="42">
        <f t="shared" si="0"/>
        <v>11713.125</v>
      </c>
      <c r="F14" s="42">
        <f t="shared" si="1"/>
        <v>2108.3625</v>
      </c>
      <c r="G14" s="16">
        <f t="shared" si="2"/>
        <v>107526.4875</v>
      </c>
      <c r="H14" s="33" t="s">
        <v>22</v>
      </c>
      <c r="I14" s="32" t="s">
        <v>23</v>
      </c>
      <c r="J14" s="61">
        <v>0.042</v>
      </c>
      <c r="K14" s="3"/>
    </row>
    <row r="15" spans="1:11" ht="14.25">
      <c r="A15" s="62" t="s">
        <v>88</v>
      </c>
      <c r="B15" s="17">
        <v>100500</v>
      </c>
      <c r="C15" s="16">
        <v>1100</v>
      </c>
      <c r="D15" s="16">
        <v>6695</v>
      </c>
      <c r="E15" s="42">
        <f t="shared" si="0"/>
        <v>11588.125</v>
      </c>
      <c r="F15" s="42">
        <f t="shared" si="1"/>
        <v>2085.8625</v>
      </c>
      <c r="G15" s="16">
        <f t="shared" si="2"/>
        <v>106378.9875</v>
      </c>
      <c r="H15" s="33"/>
      <c r="I15" s="33"/>
      <c r="J15" s="32"/>
      <c r="K15" s="3"/>
    </row>
    <row r="16" spans="1:11" ht="14.25">
      <c r="A16" s="62" t="s">
        <v>39</v>
      </c>
      <c r="B16" s="16">
        <v>105700</v>
      </c>
      <c r="C16" s="16">
        <v>1100</v>
      </c>
      <c r="D16" s="16">
        <v>9065</v>
      </c>
      <c r="E16" s="42">
        <f t="shared" si="0"/>
        <v>11941.875</v>
      </c>
      <c r="F16" s="42">
        <f t="shared" si="1"/>
        <v>2149.5375</v>
      </c>
      <c r="G16" s="16">
        <f t="shared" si="2"/>
        <v>109626.4125</v>
      </c>
      <c r="H16" s="33"/>
      <c r="I16" s="33"/>
      <c r="J16" s="32"/>
      <c r="K16" s="3"/>
    </row>
    <row r="17" spans="1:11" ht="14.25">
      <c r="A17" s="62" t="s">
        <v>30</v>
      </c>
      <c r="B17" s="16">
        <v>100950</v>
      </c>
      <c r="C17" s="16">
        <v>1100</v>
      </c>
      <c r="D17" s="16">
        <v>6200</v>
      </c>
      <c r="E17" s="42">
        <f t="shared" si="0"/>
        <v>11706.25</v>
      </c>
      <c r="F17" s="42">
        <f t="shared" si="1"/>
        <v>2107.125</v>
      </c>
      <c r="G17" s="16">
        <f t="shared" si="2"/>
        <v>107463.375</v>
      </c>
      <c r="H17" s="33" t="s">
        <v>25</v>
      </c>
      <c r="I17" s="56">
        <v>3351</v>
      </c>
      <c r="J17" s="16">
        <f>+I17*0.042</f>
        <v>140.74200000000002</v>
      </c>
      <c r="K17" s="65"/>
    </row>
    <row r="18" spans="1:11" ht="14.25">
      <c r="A18" s="62" t="s">
        <v>151</v>
      </c>
      <c r="B18" s="16">
        <v>105350</v>
      </c>
      <c r="C18" s="16">
        <v>1100</v>
      </c>
      <c r="D18" s="16">
        <v>9375</v>
      </c>
      <c r="E18" s="42">
        <f t="shared" si="0"/>
        <v>11859.375</v>
      </c>
      <c r="F18" s="42">
        <f t="shared" si="1"/>
        <v>2134.6875</v>
      </c>
      <c r="G18" s="16">
        <f t="shared" si="2"/>
        <v>108869.0625</v>
      </c>
      <c r="H18" s="33"/>
      <c r="I18" s="56"/>
      <c r="J18" s="16">
        <f aca="true" t="shared" si="3" ref="J18:J37">+I18*0.042</f>
        <v>0</v>
      </c>
      <c r="K18" s="65"/>
    </row>
    <row r="19" spans="1:11" ht="14.25">
      <c r="A19" s="62" t="s">
        <v>192</v>
      </c>
      <c r="B19" s="16">
        <v>101850</v>
      </c>
      <c r="C19" s="16">
        <v>1100</v>
      </c>
      <c r="D19" s="16">
        <v>8331</v>
      </c>
      <c r="E19" s="42">
        <f t="shared" si="0"/>
        <v>11552.375</v>
      </c>
      <c r="F19" s="42">
        <f t="shared" si="1"/>
        <v>2079.4275000000002</v>
      </c>
      <c r="G19" s="16">
        <f t="shared" si="2"/>
        <v>106050.8025</v>
      </c>
      <c r="H19" s="33" t="s">
        <v>35</v>
      </c>
      <c r="I19" s="56">
        <v>3591</v>
      </c>
      <c r="J19" s="16">
        <f t="shared" si="3"/>
        <v>150.822</v>
      </c>
      <c r="K19" s="65"/>
    </row>
    <row r="20" spans="1:11" ht="14.25">
      <c r="A20" s="62" t="s">
        <v>145</v>
      </c>
      <c r="B20" s="16">
        <v>102850</v>
      </c>
      <c r="C20" s="16">
        <v>1100</v>
      </c>
      <c r="D20" s="16">
        <v>10400</v>
      </c>
      <c r="E20" s="42">
        <f t="shared" si="0"/>
        <v>11418.75</v>
      </c>
      <c r="F20" s="42">
        <f t="shared" si="1"/>
        <v>2055.375</v>
      </c>
      <c r="G20" s="16">
        <f t="shared" si="2"/>
        <v>104824.125</v>
      </c>
      <c r="H20" s="33" t="s">
        <v>65</v>
      </c>
      <c r="I20" s="56">
        <v>3463</v>
      </c>
      <c r="J20" s="16">
        <f t="shared" si="3"/>
        <v>145.446</v>
      </c>
      <c r="K20" s="65"/>
    </row>
    <row r="21" spans="1:11" ht="14.25">
      <c r="A21" s="62" t="s">
        <v>146</v>
      </c>
      <c r="B21" s="16">
        <v>104250</v>
      </c>
      <c r="C21" s="16">
        <v>1100</v>
      </c>
      <c r="D21" s="17">
        <v>9454</v>
      </c>
      <c r="E21" s="42">
        <f t="shared" si="0"/>
        <v>11712</v>
      </c>
      <c r="F21" s="42">
        <f t="shared" si="1"/>
        <v>2108.16</v>
      </c>
      <c r="G21" s="16">
        <f t="shared" si="2"/>
        <v>107516.16</v>
      </c>
      <c r="H21" s="33"/>
      <c r="I21" s="56"/>
      <c r="J21" s="16">
        <f t="shared" si="3"/>
        <v>0</v>
      </c>
      <c r="K21" s="65"/>
    </row>
    <row r="22" spans="1:11" ht="14.25">
      <c r="A22" s="62" t="s">
        <v>122</v>
      </c>
      <c r="B22" s="17">
        <v>99900</v>
      </c>
      <c r="C22" s="16">
        <v>1100</v>
      </c>
      <c r="D22" s="17">
        <v>7991</v>
      </c>
      <c r="E22" s="42">
        <f t="shared" si="0"/>
        <v>11351.125</v>
      </c>
      <c r="F22" s="42">
        <f t="shared" si="1"/>
        <v>2043.2025</v>
      </c>
      <c r="G22" s="16">
        <f t="shared" si="2"/>
        <v>104203.3275</v>
      </c>
      <c r="H22" s="33" t="s">
        <v>64</v>
      </c>
      <c r="I22" s="56">
        <v>3762</v>
      </c>
      <c r="J22" s="16">
        <f t="shared" si="3"/>
        <v>158.00400000000002</v>
      </c>
      <c r="K22" s="65"/>
    </row>
    <row r="23" spans="1:11" ht="14.25">
      <c r="A23" s="62" t="s">
        <v>87</v>
      </c>
      <c r="B23" s="16">
        <v>103950</v>
      </c>
      <c r="C23" s="16">
        <v>1100</v>
      </c>
      <c r="D23" s="16">
        <v>9148</v>
      </c>
      <c r="E23" s="42">
        <f t="shared" si="0"/>
        <v>11712.75</v>
      </c>
      <c r="F23" s="42">
        <f t="shared" si="1"/>
        <v>2108.295</v>
      </c>
      <c r="G23" s="16">
        <f t="shared" si="2"/>
        <v>107523.045</v>
      </c>
      <c r="H23" s="33" t="s">
        <v>26</v>
      </c>
      <c r="I23" s="56">
        <v>3178</v>
      </c>
      <c r="J23" s="16">
        <f t="shared" si="3"/>
        <v>133.476</v>
      </c>
      <c r="K23" s="65"/>
    </row>
    <row r="24" spans="1:11" ht="14.25">
      <c r="A24" s="62" t="s">
        <v>147</v>
      </c>
      <c r="B24" s="16">
        <v>108700</v>
      </c>
      <c r="C24" s="16">
        <v>1100</v>
      </c>
      <c r="D24" s="17">
        <v>11766</v>
      </c>
      <c r="E24" s="42">
        <f t="shared" si="0"/>
        <v>11979.25</v>
      </c>
      <c r="F24" s="42">
        <f t="shared" si="1"/>
        <v>2156.265</v>
      </c>
      <c r="G24" s="16">
        <f t="shared" si="2"/>
        <v>109969.515</v>
      </c>
      <c r="H24" s="33" t="s">
        <v>62</v>
      </c>
      <c r="I24" s="56">
        <v>3610</v>
      </c>
      <c r="J24" s="16">
        <f t="shared" si="3"/>
        <v>151.62</v>
      </c>
      <c r="K24" s="65"/>
    </row>
    <row r="25" spans="1:11" ht="14.25">
      <c r="A25" s="62" t="s">
        <v>172</v>
      </c>
      <c r="B25" s="16">
        <v>102750</v>
      </c>
      <c r="C25" s="16">
        <v>1100</v>
      </c>
      <c r="D25" s="17">
        <v>9454</v>
      </c>
      <c r="E25" s="42">
        <f t="shared" si="0"/>
        <v>11524.5</v>
      </c>
      <c r="F25" s="42">
        <f t="shared" si="1"/>
        <v>2074.41</v>
      </c>
      <c r="G25" s="16">
        <f t="shared" si="2"/>
        <v>105794.91</v>
      </c>
      <c r="H25" s="33" t="s">
        <v>194</v>
      </c>
      <c r="I25" s="56">
        <v>3661</v>
      </c>
      <c r="J25" s="16">
        <f t="shared" si="3"/>
        <v>153.762</v>
      </c>
      <c r="K25" s="65"/>
    </row>
    <row r="26" spans="1:11" ht="13.5" customHeight="1">
      <c r="A26" s="62" t="s">
        <v>189</v>
      </c>
      <c r="B26" s="16">
        <v>95167</v>
      </c>
      <c r="C26" s="84">
        <v>0</v>
      </c>
      <c r="D26" s="16">
        <v>2150</v>
      </c>
      <c r="E26" s="42">
        <f t="shared" si="0"/>
        <v>11627.125</v>
      </c>
      <c r="F26" s="42">
        <f t="shared" si="1"/>
        <v>2092.8825</v>
      </c>
      <c r="G26" s="16">
        <f t="shared" si="2"/>
        <v>106737.0075</v>
      </c>
      <c r="H26" s="33" t="s">
        <v>63</v>
      </c>
      <c r="I26" s="56">
        <v>3715</v>
      </c>
      <c r="J26" s="16">
        <f t="shared" si="3"/>
        <v>156.03</v>
      </c>
      <c r="K26" s="65"/>
    </row>
    <row r="27" spans="1:11" ht="14.25">
      <c r="A27" s="62" t="s">
        <v>11</v>
      </c>
      <c r="B27" s="16">
        <v>94167</v>
      </c>
      <c r="C27" s="84">
        <v>0</v>
      </c>
      <c r="D27" s="16">
        <v>2100</v>
      </c>
      <c r="E27" s="42">
        <f t="shared" si="0"/>
        <v>11508.375</v>
      </c>
      <c r="F27" s="42">
        <f t="shared" si="1"/>
        <v>2071.5075</v>
      </c>
      <c r="G27" s="16">
        <f t="shared" si="2"/>
        <v>105646.8825</v>
      </c>
      <c r="H27" s="33" t="s">
        <v>61</v>
      </c>
      <c r="I27" s="56">
        <v>3515</v>
      </c>
      <c r="J27" s="16">
        <f t="shared" si="3"/>
        <v>147.63</v>
      </c>
      <c r="K27" s="65"/>
    </row>
    <row r="28" spans="1:11" ht="15">
      <c r="A28" s="38" t="s">
        <v>12</v>
      </c>
      <c r="B28" s="16"/>
      <c r="C28" s="16"/>
      <c r="D28" s="16"/>
      <c r="E28" s="9"/>
      <c r="F28" s="9"/>
      <c r="G28" s="9"/>
      <c r="H28" s="33" t="s">
        <v>36</v>
      </c>
      <c r="I28" s="56">
        <v>3584</v>
      </c>
      <c r="J28" s="16">
        <f t="shared" si="3"/>
        <v>150.52800000000002</v>
      </c>
      <c r="K28" s="65"/>
    </row>
    <row r="29" spans="1:11" ht="18" customHeight="1">
      <c r="A29" s="15" t="s">
        <v>29</v>
      </c>
      <c r="B29" s="16">
        <v>93800</v>
      </c>
      <c r="C29" s="16">
        <v>1100</v>
      </c>
      <c r="D29" s="16">
        <v>8045</v>
      </c>
      <c r="E29" s="42">
        <f aca="true" t="shared" si="4" ref="E29:E37">+(B29-C29-D29)*0.125</f>
        <v>10581.875</v>
      </c>
      <c r="F29" s="42">
        <f aca="true" t="shared" si="5" ref="F29:F37">+(B29-C29-D29+E29)*0.02</f>
        <v>1904.7375</v>
      </c>
      <c r="G29" s="16">
        <f t="shared" si="2"/>
        <v>97141.6125</v>
      </c>
      <c r="H29" s="33" t="s">
        <v>27</v>
      </c>
      <c r="I29" s="56">
        <v>3570</v>
      </c>
      <c r="J29" s="16">
        <f t="shared" si="3"/>
        <v>149.94</v>
      </c>
      <c r="K29" s="65"/>
    </row>
    <row r="30" spans="1:11" ht="14.25">
      <c r="A30" s="15" t="s">
        <v>42</v>
      </c>
      <c r="B30" s="16">
        <v>92600</v>
      </c>
      <c r="C30" s="16">
        <v>1100</v>
      </c>
      <c r="D30" s="16">
        <v>9655</v>
      </c>
      <c r="E30" s="42">
        <f t="shared" si="4"/>
        <v>10230.625</v>
      </c>
      <c r="F30" s="42">
        <f t="shared" si="5"/>
        <v>1841.5125</v>
      </c>
      <c r="G30" s="16">
        <f t="shared" si="2"/>
        <v>93917.1375</v>
      </c>
      <c r="H30" s="33" t="s">
        <v>38</v>
      </c>
      <c r="I30" s="56">
        <v>3638</v>
      </c>
      <c r="J30" s="16">
        <f t="shared" si="3"/>
        <v>152.79600000000002</v>
      </c>
      <c r="K30" s="65"/>
    </row>
    <row r="31" spans="1:11" ht="14.25">
      <c r="A31" s="15" t="s">
        <v>41</v>
      </c>
      <c r="B31" s="16">
        <v>90000</v>
      </c>
      <c r="C31" s="16">
        <v>1100</v>
      </c>
      <c r="D31" s="16">
        <v>8295</v>
      </c>
      <c r="E31" s="42">
        <f t="shared" si="4"/>
        <v>10075.625</v>
      </c>
      <c r="F31" s="42">
        <f t="shared" si="5"/>
        <v>1813.6125</v>
      </c>
      <c r="G31" s="16">
        <f t="shared" si="2"/>
        <v>92494.2375</v>
      </c>
      <c r="H31" s="33" t="s">
        <v>66</v>
      </c>
      <c r="I31" s="56">
        <v>3817</v>
      </c>
      <c r="J31" s="16">
        <f t="shared" si="3"/>
        <v>160.31400000000002</v>
      </c>
      <c r="K31" s="65"/>
    </row>
    <row r="32" spans="1:11" ht="14.25">
      <c r="A32" s="15" t="s">
        <v>168</v>
      </c>
      <c r="B32" s="16">
        <v>93000</v>
      </c>
      <c r="C32" s="16">
        <v>1100</v>
      </c>
      <c r="D32" s="16">
        <v>7605</v>
      </c>
      <c r="E32" s="42">
        <f t="shared" si="4"/>
        <v>10536.875</v>
      </c>
      <c r="F32" s="42">
        <f t="shared" si="5"/>
        <v>1896.6375</v>
      </c>
      <c r="G32" s="16">
        <f t="shared" si="2"/>
        <v>96728.5125</v>
      </c>
      <c r="H32" s="33" t="s">
        <v>37</v>
      </c>
      <c r="I32" s="56">
        <v>3287</v>
      </c>
      <c r="J32" s="16">
        <f t="shared" si="3"/>
        <v>138.054</v>
      </c>
      <c r="K32" s="65"/>
    </row>
    <row r="33" spans="1:11" ht="14.25">
      <c r="A33" s="15" t="s">
        <v>32</v>
      </c>
      <c r="B33" s="16">
        <v>97100</v>
      </c>
      <c r="C33" s="16">
        <v>1100</v>
      </c>
      <c r="D33" s="16">
        <v>9655</v>
      </c>
      <c r="E33" s="42">
        <f t="shared" si="4"/>
        <v>10793.125</v>
      </c>
      <c r="F33" s="42">
        <f t="shared" si="5"/>
        <v>1942.7625</v>
      </c>
      <c r="G33" s="16">
        <f t="shared" si="2"/>
        <v>99080.8875</v>
      </c>
      <c r="H33" s="75" t="s">
        <v>46</v>
      </c>
      <c r="I33" s="57">
        <v>3238</v>
      </c>
      <c r="J33" s="16">
        <f t="shared" si="3"/>
        <v>135.996</v>
      </c>
      <c r="K33" s="65"/>
    </row>
    <row r="34" spans="1:11" ht="14.25">
      <c r="A34" s="15" t="s">
        <v>90</v>
      </c>
      <c r="B34" s="16">
        <v>95700</v>
      </c>
      <c r="C34" s="16">
        <v>1100</v>
      </c>
      <c r="D34" s="16">
        <v>8465</v>
      </c>
      <c r="E34" s="42">
        <f t="shared" si="4"/>
        <v>10766.875</v>
      </c>
      <c r="F34" s="42">
        <f t="shared" si="5"/>
        <v>1938.0375000000001</v>
      </c>
      <c r="G34" s="16">
        <f t="shared" si="2"/>
        <v>98839.9125</v>
      </c>
      <c r="H34" s="33" t="s">
        <v>47</v>
      </c>
      <c r="I34" s="56">
        <v>3062</v>
      </c>
      <c r="J34" s="16">
        <f t="shared" si="3"/>
        <v>128.604</v>
      </c>
      <c r="K34" s="65"/>
    </row>
    <row r="35" spans="1:11" ht="14.25">
      <c r="A35" s="15" t="s">
        <v>43</v>
      </c>
      <c r="B35" s="16">
        <v>89500</v>
      </c>
      <c r="C35" s="16">
        <v>1100</v>
      </c>
      <c r="D35" s="16">
        <v>8295</v>
      </c>
      <c r="E35" s="42">
        <f t="shared" si="4"/>
        <v>10013.125</v>
      </c>
      <c r="F35" s="42">
        <f t="shared" si="5"/>
        <v>1802.3625</v>
      </c>
      <c r="G35" s="16">
        <f t="shared" si="2"/>
        <v>91920.4875</v>
      </c>
      <c r="H35" s="33" t="s">
        <v>202</v>
      </c>
      <c r="I35" s="56">
        <v>3647</v>
      </c>
      <c r="J35" s="16">
        <f t="shared" si="3"/>
        <v>153.174</v>
      </c>
      <c r="K35" s="65"/>
    </row>
    <row r="36" spans="1:11" ht="14.25">
      <c r="A36" s="15" t="s">
        <v>169</v>
      </c>
      <c r="B36" s="16">
        <v>92900</v>
      </c>
      <c r="C36" s="16">
        <v>1100</v>
      </c>
      <c r="D36" s="16">
        <v>7155</v>
      </c>
      <c r="E36" s="42">
        <f t="shared" si="4"/>
        <v>10580.625</v>
      </c>
      <c r="F36" s="42">
        <f t="shared" si="5"/>
        <v>1904.5125</v>
      </c>
      <c r="G36" s="16">
        <f t="shared" si="2"/>
        <v>97130.1375</v>
      </c>
      <c r="H36" s="33" t="s">
        <v>205</v>
      </c>
      <c r="I36" s="56">
        <v>3842</v>
      </c>
      <c r="J36" s="16">
        <f t="shared" si="3"/>
        <v>161.364</v>
      </c>
      <c r="K36" s="65"/>
    </row>
    <row r="37" spans="1:11" ht="14.25">
      <c r="A37" s="15" t="s">
        <v>201</v>
      </c>
      <c r="B37" s="16">
        <v>85000</v>
      </c>
      <c r="C37" s="84">
        <v>0</v>
      </c>
      <c r="D37" s="84">
        <v>0</v>
      </c>
      <c r="E37" s="42">
        <f t="shared" si="4"/>
        <v>10625</v>
      </c>
      <c r="F37" s="42">
        <f t="shared" si="5"/>
        <v>1912.5</v>
      </c>
      <c r="G37" s="16">
        <f t="shared" si="2"/>
        <v>97537.5</v>
      </c>
      <c r="H37" s="33" t="s">
        <v>67</v>
      </c>
      <c r="I37" s="58">
        <v>3762</v>
      </c>
      <c r="J37" s="16">
        <f t="shared" si="3"/>
        <v>158.00400000000002</v>
      </c>
      <c r="K37" s="65"/>
    </row>
    <row r="38" spans="1:9" ht="15">
      <c r="A38" s="38" t="s">
        <v>13</v>
      </c>
      <c r="B38" s="16"/>
      <c r="C38" s="16"/>
      <c r="D38" s="16"/>
      <c r="E38" s="16">
        <f>(B38-C38-D38)*16%</f>
        <v>0</v>
      </c>
      <c r="F38" s="16"/>
      <c r="G38" s="16">
        <f>(B38-C38-D38)*16%+(B38-C38-D38)</f>
        <v>0</v>
      </c>
      <c r="H38" s="37" t="s">
        <v>34</v>
      </c>
      <c r="I38" s="1"/>
    </row>
    <row r="39" spans="1:10" ht="14.25">
      <c r="A39" s="62" t="s">
        <v>158</v>
      </c>
      <c r="B39" s="16">
        <v>99100</v>
      </c>
      <c r="C39" s="16">
        <v>1100</v>
      </c>
      <c r="D39" s="16">
        <v>10171</v>
      </c>
      <c r="E39" s="42">
        <f aca="true" t="shared" si="6" ref="E39:E47">+(B39-C39-D39)*0.125</f>
        <v>10978.625</v>
      </c>
      <c r="F39" s="42">
        <f aca="true" t="shared" si="7" ref="F39:F47">+(B39-C39-D39+E39)*0.02</f>
        <v>1976.1525000000001</v>
      </c>
      <c r="G39" s="16">
        <f t="shared" si="2"/>
        <v>100783.7775</v>
      </c>
      <c r="H39" s="19"/>
      <c r="I39" s="1"/>
      <c r="J39" s="1"/>
    </row>
    <row r="40" spans="1:10" ht="14.25">
      <c r="A40" s="62" t="s">
        <v>186</v>
      </c>
      <c r="B40" s="16">
        <v>97200</v>
      </c>
      <c r="C40" s="16">
        <v>1100</v>
      </c>
      <c r="D40" s="16">
        <v>10120</v>
      </c>
      <c r="E40" s="42">
        <f t="shared" si="6"/>
        <v>10747.5</v>
      </c>
      <c r="F40" s="42">
        <f t="shared" si="7"/>
        <v>1934.55</v>
      </c>
      <c r="G40" s="16">
        <f t="shared" si="2"/>
        <v>98662.05</v>
      </c>
      <c r="H40" s="19"/>
      <c r="I40" s="1"/>
      <c r="J40" s="1"/>
    </row>
    <row r="41" spans="1:10" ht="14.25">
      <c r="A41" s="15" t="s">
        <v>72</v>
      </c>
      <c r="B41" s="16">
        <v>97000</v>
      </c>
      <c r="C41" s="16">
        <v>1100</v>
      </c>
      <c r="D41" s="16">
        <v>9137</v>
      </c>
      <c r="E41" s="42">
        <f t="shared" si="6"/>
        <v>10845.375</v>
      </c>
      <c r="F41" s="42">
        <f t="shared" si="7"/>
        <v>1952.1675</v>
      </c>
      <c r="G41" s="16">
        <f t="shared" si="2"/>
        <v>99560.5425</v>
      </c>
      <c r="H41" s="19"/>
      <c r="I41" s="1"/>
      <c r="J41" s="1"/>
    </row>
    <row r="42" spans="1:10" ht="14.25">
      <c r="A42" s="15" t="s">
        <v>190</v>
      </c>
      <c r="B42" s="16">
        <v>95000</v>
      </c>
      <c r="C42" s="16">
        <v>1100</v>
      </c>
      <c r="D42" s="16">
        <v>9387</v>
      </c>
      <c r="E42" s="42">
        <f t="shared" si="6"/>
        <v>10564.125</v>
      </c>
      <c r="F42" s="42">
        <f t="shared" si="7"/>
        <v>1901.5425</v>
      </c>
      <c r="G42" s="16">
        <f t="shared" si="2"/>
        <v>96978.6675</v>
      </c>
      <c r="H42" s="19"/>
      <c r="I42" s="1"/>
      <c r="J42" s="1"/>
    </row>
    <row r="43" spans="1:10" ht="14.25">
      <c r="A43" s="15" t="s">
        <v>123</v>
      </c>
      <c r="B43" s="16">
        <v>96000</v>
      </c>
      <c r="C43" s="16">
        <v>1100</v>
      </c>
      <c r="D43" s="16">
        <v>10328</v>
      </c>
      <c r="E43" s="42">
        <f t="shared" si="6"/>
        <v>10571.5</v>
      </c>
      <c r="F43" s="42">
        <f t="shared" si="7"/>
        <v>1902.8700000000001</v>
      </c>
      <c r="G43" s="16">
        <f t="shared" si="2"/>
        <v>97046.37</v>
      </c>
      <c r="H43" s="19"/>
      <c r="I43" s="1"/>
      <c r="J43" s="1"/>
    </row>
    <row r="44" spans="1:10" ht="14.25">
      <c r="A44" s="15" t="s">
        <v>124</v>
      </c>
      <c r="B44" s="16">
        <v>95500</v>
      </c>
      <c r="C44" s="16">
        <v>1100</v>
      </c>
      <c r="D44" s="16">
        <v>10328</v>
      </c>
      <c r="E44" s="42">
        <f t="shared" si="6"/>
        <v>10509</v>
      </c>
      <c r="F44" s="42">
        <f t="shared" si="7"/>
        <v>1891.6200000000001</v>
      </c>
      <c r="G44" s="16">
        <f t="shared" si="2"/>
        <v>96472.62</v>
      </c>
      <c r="H44" s="19"/>
      <c r="I44" s="1"/>
      <c r="J44" s="1"/>
    </row>
    <row r="45" spans="1:10" ht="14.25">
      <c r="A45" s="15" t="s">
        <v>73</v>
      </c>
      <c r="B45" s="16">
        <v>97200</v>
      </c>
      <c r="C45" s="16">
        <v>1100</v>
      </c>
      <c r="D45" s="16">
        <v>7379</v>
      </c>
      <c r="E45" s="42">
        <f t="shared" si="6"/>
        <v>11090.125</v>
      </c>
      <c r="F45" s="42">
        <f t="shared" si="7"/>
        <v>1996.2225</v>
      </c>
      <c r="G45" s="16">
        <f t="shared" si="2"/>
        <v>101807.3475</v>
      </c>
      <c r="H45" s="19"/>
      <c r="I45" s="1"/>
      <c r="J45" s="1"/>
    </row>
    <row r="46" spans="1:10" ht="14.25">
      <c r="A46" s="15" t="s">
        <v>44</v>
      </c>
      <c r="B46" s="16">
        <v>100200</v>
      </c>
      <c r="C46" s="16">
        <v>1100</v>
      </c>
      <c r="D46" s="16">
        <v>7379</v>
      </c>
      <c r="E46" s="42">
        <f t="shared" si="6"/>
        <v>11465.125</v>
      </c>
      <c r="F46" s="42">
        <f t="shared" si="7"/>
        <v>2063.7225</v>
      </c>
      <c r="G46" s="16">
        <f t="shared" si="2"/>
        <v>105249.8475</v>
      </c>
      <c r="H46" s="19"/>
      <c r="I46" s="1"/>
      <c r="J46" s="1"/>
    </row>
    <row r="47" spans="1:10" ht="14.25">
      <c r="A47" s="70" t="s">
        <v>154</v>
      </c>
      <c r="B47" s="16">
        <v>100500</v>
      </c>
      <c r="C47" s="16">
        <v>1100</v>
      </c>
      <c r="D47" s="16">
        <v>10217</v>
      </c>
      <c r="E47" s="42">
        <f t="shared" si="6"/>
        <v>11147.875</v>
      </c>
      <c r="F47" s="42">
        <f t="shared" si="7"/>
        <v>2006.6175</v>
      </c>
      <c r="G47" s="16">
        <f t="shared" si="2"/>
        <v>102337.4925</v>
      </c>
      <c r="H47" s="19"/>
      <c r="I47" s="1"/>
      <c r="J47" s="1"/>
    </row>
    <row r="48" spans="1:10" ht="15">
      <c r="A48" s="38" t="s">
        <v>14</v>
      </c>
      <c r="B48" s="16"/>
      <c r="C48" s="16"/>
      <c r="D48" s="16"/>
      <c r="E48" s="16"/>
      <c r="F48" s="16"/>
      <c r="G48" s="16"/>
      <c r="H48" s="19"/>
      <c r="I48" s="1"/>
      <c r="J48" s="1"/>
    </row>
    <row r="49" spans="1:10" ht="14.25">
      <c r="A49" s="15" t="s">
        <v>131</v>
      </c>
      <c r="B49" s="16">
        <v>98900</v>
      </c>
      <c r="C49" s="16">
        <v>1100</v>
      </c>
      <c r="D49" s="16">
        <v>9156</v>
      </c>
      <c r="E49" s="42">
        <f aca="true" t="shared" si="8" ref="E49:E56">+(B49-C49-D49)*0.125</f>
        <v>11080.5</v>
      </c>
      <c r="F49" s="42">
        <f aca="true" t="shared" si="9" ref="F49:F56">+(B49-C49-D49+E49)*0.02</f>
        <v>1994.49</v>
      </c>
      <c r="G49" s="16">
        <f t="shared" si="2"/>
        <v>101718.99</v>
      </c>
      <c r="H49" s="19"/>
      <c r="I49" s="1"/>
      <c r="J49" s="1"/>
    </row>
    <row r="50" spans="1:10" ht="14.25">
      <c r="A50" s="15" t="s">
        <v>130</v>
      </c>
      <c r="B50" s="16">
        <v>97900</v>
      </c>
      <c r="C50" s="16">
        <v>1100</v>
      </c>
      <c r="D50" s="16">
        <v>9156</v>
      </c>
      <c r="E50" s="42">
        <f t="shared" si="8"/>
        <v>10955.5</v>
      </c>
      <c r="F50" s="42">
        <f t="shared" si="9"/>
        <v>1971.99</v>
      </c>
      <c r="G50" s="16">
        <f t="shared" si="2"/>
        <v>100571.49</v>
      </c>
      <c r="H50" s="19"/>
      <c r="I50" s="1"/>
      <c r="J50" s="1"/>
    </row>
    <row r="51" spans="1:10" ht="14.25">
      <c r="A51" s="15" t="s">
        <v>107</v>
      </c>
      <c r="B51" s="16">
        <v>97900</v>
      </c>
      <c r="C51" s="16">
        <v>1100</v>
      </c>
      <c r="D51" s="16">
        <v>9156</v>
      </c>
      <c r="E51" s="42">
        <f t="shared" si="8"/>
        <v>10955.5</v>
      </c>
      <c r="F51" s="42">
        <f t="shared" si="9"/>
        <v>1971.99</v>
      </c>
      <c r="G51" s="16">
        <f t="shared" si="2"/>
        <v>100571.49</v>
      </c>
      <c r="H51" s="19"/>
      <c r="I51" s="1"/>
      <c r="J51" s="1"/>
    </row>
    <row r="52" spans="1:10" ht="14.25">
      <c r="A52" s="15" t="s">
        <v>40</v>
      </c>
      <c r="B52" s="16">
        <v>101250</v>
      </c>
      <c r="C52" s="16">
        <v>1100</v>
      </c>
      <c r="D52" s="16">
        <v>9651</v>
      </c>
      <c r="E52" s="42">
        <f t="shared" si="8"/>
        <v>11312.375</v>
      </c>
      <c r="F52" s="42">
        <f t="shared" si="9"/>
        <v>2036.2275</v>
      </c>
      <c r="G52" s="16">
        <f t="shared" si="2"/>
        <v>103847.6025</v>
      </c>
      <c r="H52" s="19"/>
      <c r="I52" s="1"/>
      <c r="J52" s="1"/>
    </row>
    <row r="53" spans="1:10" ht="14.25">
      <c r="A53" s="15" t="s">
        <v>50</v>
      </c>
      <c r="B53" s="16">
        <v>102750</v>
      </c>
      <c r="C53" s="16">
        <v>1100</v>
      </c>
      <c r="D53" s="16">
        <v>9651</v>
      </c>
      <c r="E53" s="42">
        <f t="shared" si="8"/>
        <v>11499.875</v>
      </c>
      <c r="F53" s="42">
        <f t="shared" si="9"/>
        <v>2069.9775</v>
      </c>
      <c r="G53" s="16">
        <f t="shared" si="2"/>
        <v>105568.8525</v>
      </c>
      <c r="H53" s="19"/>
      <c r="I53" s="1"/>
      <c r="J53" s="1"/>
    </row>
    <row r="54" spans="1:10" ht="14.25">
      <c r="A54" s="15" t="s">
        <v>177</v>
      </c>
      <c r="B54" s="16">
        <v>99950</v>
      </c>
      <c r="C54" s="16">
        <v>1100</v>
      </c>
      <c r="D54" s="16">
        <v>8532</v>
      </c>
      <c r="E54" s="42">
        <f t="shared" si="8"/>
        <v>11289.75</v>
      </c>
      <c r="F54" s="42">
        <f t="shared" si="9"/>
        <v>2032.155</v>
      </c>
      <c r="G54" s="16">
        <f t="shared" si="2"/>
        <v>103639.905</v>
      </c>
      <c r="H54" s="19"/>
      <c r="I54" s="1"/>
      <c r="J54" s="1"/>
    </row>
    <row r="55" spans="1:10" ht="14.25">
      <c r="A55" s="15" t="s">
        <v>173</v>
      </c>
      <c r="B55" s="16">
        <v>99450</v>
      </c>
      <c r="C55" s="16">
        <v>1100</v>
      </c>
      <c r="D55" s="16">
        <v>8532</v>
      </c>
      <c r="E55" s="42">
        <f t="shared" si="8"/>
        <v>11227.25</v>
      </c>
      <c r="F55" s="42">
        <f t="shared" si="9"/>
        <v>2020.905</v>
      </c>
      <c r="G55" s="16">
        <f t="shared" si="2"/>
        <v>103066.155</v>
      </c>
      <c r="H55" s="19"/>
      <c r="I55" s="1"/>
      <c r="J55" s="1"/>
    </row>
    <row r="56" spans="1:10" ht="14.25">
      <c r="A56" s="15" t="s">
        <v>11</v>
      </c>
      <c r="B56" s="16">
        <v>93266</v>
      </c>
      <c r="C56" s="84">
        <v>0</v>
      </c>
      <c r="D56" s="16">
        <v>2100</v>
      </c>
      <c r="E56" s="42">
        <f t="shared" si="8"/>
        <v>11395.75</v>
      </c>
      <c r="F56" s="42">
        <f t="shared" si="9"/>
        <v>2051.235</v>
      </c>
      <c r="G56" s="16">
        <f t="shared" si="2"/>
        <v>104612.985</v>
      </c>
      <c r="H56" s="19"/>
      <c r="I56" s="1"/>
      <c r="J56" s="1"/>
    </row>
    <row r="57" spans="1:10" ht="15">
      <c r="A57" s="38" t="s">
        <v>31</v>
      </c>
      <c r="B57" s="16"/>
      <c r="C57" s="16"/>
      <c r="D57" s="39"/>
      <c r="E57" s="40"/>
      <c r="F57" s="40"/>
      <c r="G57" s="40"/>
      <c r="H57" s="19"/>
      <c r="I57" s="19"/>
      <c r="J57" s="19"/>
    </row>
    <row r="58" spans="1:10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</row>
    <row r="59" spans="1:10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</row>
    <row r="60" spans="1:10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</row>
    <row r="61" spans="1:10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</row>
    <row r="62" spans="1:11" ht="12.75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2.75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2"/>
      <c r="K64" s="3"/>
    </row>
    <row r="65" spans="1:11" ht="12.75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2"/>
      <c r="K65" s="3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3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3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3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3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3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3"/>
    </row>
    <row r="72" spans="1:11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  <c r="K72"/>
    </row>
    <row r="73" spans="1:10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</row>
    <row r="74" spans="1:10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</row>
    <row r="75" spans="1:10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</row>
    <row r="76" spans="1:9" ht="15">
      <c r="A76" s="28"/>
      <c r="B76" s="27"/>
      <c r="C76" s="1"/>
      <c r="D76" s="1"/>
      <c r="E76" s="1"/>
      <c r="F76" s="1"/>
      <c r="G76" s="1"/>
      <c r="H76" s="1"/>
      <c r="I76" s="1"/>
    </row>
  </sheetData>
  <sheetProtection/>
  <mergeCells count="10">
    <mergeCell ref="G60:I60"/>
    <mergeCell ref="G61:I61"/>
    <mergeCell ref="A7:J7"/>
    <mergeCell ref="I8:J8"/>
    <mergeCell ref="A4:J4"/>
    <mergeCell ref="A1:J1"/>
    <mergeCell ref="A2:J2"/>
    <mergeCell ref="A3:J3"/>
    <mergeCell ref="H58:I58"/>
    <mergeCell ref="H59:I59"/>
  </mergeCells>
  <hyperlinks>
    <hyperlink ref="E9" r:id="rId1" display="E.D.@ 14.42%"/>
  </hyperlinks>
  <printOptions/>
  <pageMargins left="0.68" right="0" top="0.25" bottom="0" header="0" footer="0"/>
  <pageSetup fitToHeight="1" fitToWidth="1" horizontalDpi="300" verticalDpi="300" orientation="portrait" scale="73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76"/>
  <sheetViews>
    <sheetView zoomScalePageLayoutView="0" workbookViewId="0" topLeftCell="A56">
      <selection activeCell="A1" sqref="A1:J75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10.8515625" style="0" customWidth="1"/>
    <col min="4" max="4" width="11.57421875" style="0" bestFit="1" customWidth="1"/>
    <col min="5" max="6" width="11.00390625" style="0" customWidth="1"/>
    <col min="7" max="7" width="12.8515625" style="0" bestFit="1" customWidth="1"/>
    <col min="8" max="8" width="13.8515625" style="0" customWidth="1"/>
    <col min="9" max="9" width="10.7109375" style="0" customWidth="1"/>
    <col min="10" max="10" width="9.57421875" style="0" customWidth="1"/>
  </cols>
  <sheetData>
    <row r="1" spans="1:10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95" t="s">
        <v>74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8" customHeight="1">
      <c r="A5" s="11" t="s">
        <v>144</v>
      </c>
      <c r="B5" s="13"/>
      <c r="C5" s="13"/>
      <c r="D5" s="13"/>
      <c r="E5" s="13"/>
      <c r="F5" s="13"/>
      <c r="G5" s="13"/>
      <c r="H5" s="13"/>
      <c r="I5" s="53"/>
      <c r="J5" s="46"/>
    </row>
    <row r="6" spans="1:10" s="2" customFormat="1" ht="13.5" customHeight="1">
      <c r="A6" s="55" t="s">
        <v>164</v>
      </c>
      <c r="B6" s="12"/>
      <c r="C6" s="12"/>
      <c r="D6" s="12"/>
      <c r="E6" s="12"/>
      <c r="F6" s="12"/>
      <c r="G6" s="12"/>
      <c r="H6" s="12"/>
      <c r="I6" s="10"/>
      <c r="J6" s="1"/>
    </row>
    <row r="7" spans="1:10" ht="15.75">
      <c r="A7" s="92" t="s">
        <v>212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72" t="s">
        <v>183</v>
      </c>
      <c r="G8" s="9" t="s">
        <v>18</v>
      </c>
      <c r="I8" s="97"/>
      <c r="J8" s="97"/>
    </row>
    <row r="9" spans="1:10" ht="15.75">
      <c r="A9" s="14" t="s">
        <v>7</v>
      </c>
      <c r="B9" s="9"/>
      <c r="C9" s="8" t="s">
        <v>8</v>
      </c>
      <c r="D9" s="8" t="s">
        <v>9</v>
      </c>
      <c r="E9" s="48">
        <v>0.125</v>
      </c>
      <c r="F9" s="48">
        <v>0.02</v>
      </c>
      <c r="G9" s="8" t="s">
        <v>10</v>
      </c>
      <c r="H9" s="4"/>
      <c r="I9" s="30"/>
      <c r="J9" s="30"/>
    </row>
    <row r="10" spans="1:10" ht="14.25">
      <c r="A10" s="62" t="s">
        <v>199</v>
      </c>
      <c r="B10" s="17">
        <v>100050</v>
      </c>
      <c r="C10" s="16">
        <v>1100</v>
      </c>
      <c r="D10" s="42">
        <v>5359</v>
      </c>
      <c r="E10" s="42">
        <f aca="true" t="shared" si="0" ref="E10:E27">+(B10-C10-D10)*0.125</f>
        <v>11698.875</v>
      </c>
      <c r="F10" s="42">
        <f>+(B10-C10-D10+E10)*0.02</f>
        <v>2105.7975</v>
      </c>
      <c r="G10" s="16">
        <f>+B10-C10-D10+E10+F10</f>
        <v>107395.6725</v>
      </c>
      <c r="H10" s="19"/>
      <c r="I10" s="49" t="s">
        <v>48</v>
      </c>
      <c r="J10" s="50"/>
    </row>
    <row r="11" spans="1:10" ht="14.25">
      <c r="A11" s="62" t="s">
        <v>198</v>
      </c>
      <c r="B11" s="17">
        <v>101550</v>
      </c>
      <c r="C11" s="16">
        <v>1100</v>
      </c>
      <c r="D11" s="42">
        <v>5359</v>
      </c>
      <c r="E11" s="42">
        <f t="shared" si="0"/>
        <v>11886.375</v>
      </c>
      <c r="F11" s="42">
        <f aca="true" t="shared" si="1" ref="F11:F27">+(B11-C11-D11+E11)*0.02</f>
        <v>2139.5475</v>
      </c>
      <c r="G11" s="16">
        <f aca="true" t="shared" si="2" ref="G11:G56">+B11-C11-D11+E11+F11</f>
        <v>109116.9225</v>
      </c>
      <c r="H11" s="19"/>
      <c r="I11" s="29"/>
      <c r="J11" s="29"/>
    </row>
    <row r="12" spans="1:10" ht="14.25">
      <c r="A12" s="62" t="s">
        <v>197</v>
      </c>
      <c r="B12" s="17">
        <v>99550</v>
      </c>
      <c r="C12" s="16">
        <v>1100</v>
      </c>
      <c r="D12" s="42">
        <v>5359</v>
      </c>
      <c r="E12" s="42">
        <f t="shared" si="0"/>
        <v>11636.375</v>
      </c>
      <c r="F12" s="42">
        <f t="shared" si="1"/>
        <v>2094.5475</v>
      </c>
      <c r="G12" s="16">
        <f t="shared" si="2"/>
        <v>106821.9225</v>
      </c>
      <c r="H12" s="19"/>
      <c r="I12" s="29"/>
      <c r="J12" s="29"/>
    </row>
    <row r="13" spans="1:10" ht="14.25">
      <c r="A13" s="62" t="s">
        <v>191</v>
      </c>
      <c r="B13" s="17">
        <v>100000</v>
      </c>
      <c r="C13" s="16">
        <v>1100</v>
      </c>
      <c r="D13" s="42">
        <v>3597</v>
      </c>
      <c r="E13" s="42">
        <f t="shared" si="0"/>
        <v>11912.875</v>
      </c>
      <c r="F13" s="42">
        <f t="shared" si="1"/>
        <v>2144.3175</v>
      </c>
      <c r="G13" s="16">
        <f t="shared" si="2"/>
        <v>109360.1925</v>
      </c>
      <c r="H13" s="66" t="s">
        <v>20</v>
      </c>
      <c r="I13" s="32" t="s">
        <v>21</v>
      </c>
      <c r="J13" s="9" t="s">
        <v>93</v>
      </c>
    </row>
    <row r="14" spans="1:10" ht="14.25">
      <c r="A14" s="62" t="s">
        <v>89</v>
      </c>
      <c r="B14" s="17">
        <v>101500</v>
      </c>
      <c r="C14" s="16">
        <v>1100</v>
      </c>
      <c r="D14" s="42">
        <v>3597</v>
      </c>
      <c r="E14" s="42">
        <f t="shared" si="0"/>
        <v>12100.375</v>
      </c>
      <c r="F14" s="42">
        <f t="shared" si="1"/>
        <v>2178.0675</v>
      </c>
      <c r="G14" s="16">
        <f t="shared" si="2"/>
        <v>111081.4425</v>
      </c>
      <c r="H14" s="33" t="s">
        <v>22</v>
      </c>
      <c r="I14" s="32" t="s">
        <v>23</v>
      </c>
      <c r="J14" s="61">
        <v>0.042</v>
      </c>
    </row>
    <row r="15" spans="1:10" ht="14.25">
      <c r="A15" s="62" t="s">
        <v>88</v>
      </c>
      <c r="B15" s="17">
        <v>100500</v>
      </c>
      <c r="C15" s="16">
        <v>1100</v>
      </c>
      <c r="D15" s="42">
        <v>3597</v>
      </c>
      <c r="E15" s="42">
        <f t="shared" si="0"/>
        <v>11975.375</v>
      </c>
      <c r="F15" s="42">
        <f t="shared" si="1"/>
        <v>2155.5675</v>
      </c>
      <c r="G15" s="16">
        <f t="shared" si="2"/>
        <v>109933.9425</v>
      </c>
      <c r="H15" s="33"/>
      <c r="I15" s="33"/>
      <c r="J15" s="32"/>
    </row>
    <row r="16" spans="1:10" ht="14.25">
      <c r="A16" s="62" t="s">
        <v>39</v>
      </c>
      <c r="B16" s="16">
        <v>105700</v>
      </c>
      <c r="C16" s="16">
        <v>1100</v>
      </c>
      <c r="D16" s="42">
        <v>5967</v>
      </c>
      <c r="E16" s="42">
        <f t="shared" si="0"/>
        <v>12329.125</v>
      </c>
      <c r="F16" s="42">
        <f t="shared" si="1"/>
        <v>2219.2425</v>
      </c>
      <c r="G16" s="16">
        <f t="shared" si="2"/>
        <v>113181.3675</v>
      </c>
      <c r="H16" s="33"/>
      <c r="I16" s="33"/>
      <c r="J16" s="32"/>
    </row>
    <row r="17" spans="1:10" ht="14.25">
      <c r="A17" s="62" t="s">
        <v>30</v>
      </c>
      <c r="B17" s="16">
        <v>100950</v>
      </c>
      <c r="C17" s="16">
        <v>1100</v>
      </c>
      <c r="D17" s="42">
        <v>3915</v>
      </c>
      <c r="E17" s="42">
        <f t="shared" si="0"/>
        <v>11991.875</v>
      </c>
      <c r="F17" s="42">
        <f t="shared" si="1"/>
        <v>2158.5375</v>
      </c>
      <c r="G17" s="16">
        <f t="shared" si="2"/>
        <v>110085.4125</v>
      </c>
      <c r="H17" s="76" t="s">
        <v>135</v>
      </c>
      <c r="I17" s="41">
        <v>2498</v>
      </c>
      <c r="J17" s="16">
        <f>+I17*0.042</f>
        <v>104.91600000000001</v>
      </c>
    </row>
    <row r="18" spans="1:10" ht="14.25">
      <c r="A18" s="62" t="s">
        <v>151</v>
      </c>
      <c r="B18" s="16">
        <v>105350</v>
      </c>
      <c r="C18" s="16">
        <v>1100</v>
      </c>
      <c r="D18" s="42">
        <v>6054</v>
      </c>
      <c r="E18" s="42">
        <f t="shared" si="0"/>
        <v>12274.5</v>
      </c>
      <c r="F18" s="42">
        <f t="shared" si="1"/>
        <v>2209.41</v>
      </c>
      <c r="G18" s="16">
        <f t="shared" si="2"/>
        <v>112679.91</v>
      </c>
      <c r="H18" s="76"/>
      <c r="I18" s="41"/>
      <c r="J18" s="16"/>
    </row>
    <row r="19" spans="1:10" ht="14.25">
      <c r="A19" s="62" t="s">
        <v>192</v>
      </c>
      <c r="B19" s="16">
        <v>101850</v>
      </c>
      <c r="C19" s="16">
        <v>1100</v>
      </c>
      <c r="D19" s="42">
        <v>5334</v>
      </c>
      <c r="E19" s="42">
        <f t="shared" si="0"/>
        <v>11927</v>
      </c>
      <c r="F19" s="42">
        <f t="shared" si="1"/>
        <v>2146.86</v>
      </c>
      <c r="G19" s="16">
        <f t="shared" si="2"/>
        <v>109489.86</v>
      </c>
      <c r="H19" s="76" t="s">
        <v>136</v>
      </c>
      <c r="I19" s="41">
        <v>2736</v>
      </c>
      <c r="J19" s="16">
        <f>+I19*0.042</f>
        <v>114.912</v>
      </c>
    </row>
    <row r="20" spans="1:10" ht="14.25">
      <c r="A20" s="62" t="s">
        <v>145</v>
      </c>
      <c r="B20" s="16">
        <v>102850</v>
      </c>
      <c r="C20" s="16">
        <v>1100</v>
      </c>
      <c r="D20" s="42">
        <v>7439</v>
      </c>
      <c r="E20" s="42">
        <f t="shared" si="0"/>
        <v>11788.875</v>
      </c>
      <c r="F20" s="42">
        <f t="shared" si="1"/>
        <v>2121.9975</v>
      </c>
      <c r="G20" s="16">
        <f t="shared" si="2"/>
        <v>108221.8725</v>
      </c>
      <c r="H20" s="76"/>
      <c r="I20" s="41"/>
      <c r="J20" s="16"/>
    </row>
    <row r="21" spans="1:10" ht="14.25">
      <c r="A21" s="62" t="s">
        <v>146</v>
      </c>
      <c r="B21" s="16">
        <v>104250</v>
      </c>
      <c r="C21" s="16">
        <v>1100</v>
      </c>
      <c r="D21" s="43">
        <v>6357</v>
      </c>
      <c r="E21" s="42">
        <f t="shared" si="0"/>
        <v>12099.125</v>
      </c>
      <c r="F21" s="42">
        <f t="shared" si="1"/>
        <v>2177.8425</v>
      </c>
      <c r="G21" s="16">
        <f t="shared" si="2"/>
        <v>111069.9675</v>
      </c>
      <c r="H21" s="76" t="s">
        <v>137</v>
      </c>
      <c r="I21" s="41">
        <v>2555</v>
      </c>
      <c r="J21" s="16">
        <f>+I21*0.042</f>
        <v>107.31</v>
      </c>
    </row>
    <row r="22" spans="1:10" ht="14.25">
      <c r="A22" s="62" t="s">
        <v>122</v>
      </c>
      <c r="B22" s="17">
        <v>99900</v>
      </c>
      <c r="C22" s="16">
        <v>1100</v>
      </c>
      <c r="D22" s="43">
        <v>4994</v>
      </c>
      <c r="E22" s="42">
        <f t="shared" si="0"/>
        <v>11725.75</v>
      </c>
      <c r="F22" s="42">
        <f t="shared" si="1"/>
        <v>2110.635</v>
      </c>
      <c r="G22" s="16">
        <f t="shared" si="2"/>
        <v>107642.385</v>
      </c>
      <c r="H22" s="76"/>
      <c r="I22" s="41"/>
      <c r="J22" s="16"/>
    </row>
    <row r="23" spans="1:10" ht="14.25">
      <c r="A23" s="62" t="s">
        <v>87</v>
      </c>
      <c r="B23" s="16">
        <v>103950</v>
      </c>
      <c r="C23" s="16">
        <v>1100</v>
      </c>
      <c r="D23" s="42">
        <v>6152</v>
      </c>
      <c r="E23" s="42">
        <f t="shared" si="0"/>
        <v>12087.25</v>
      </c>
      <c r="F23" s="42">
        <f t="shared" si="1"/>
        <v>2175.705</v>
      </c>
      <c r="G23" s="16">
        <f t="shared" si="2"/>
        <v>110960.955</v>
      </c>
      <c r="H23" s="76"/>
      <c r="I23" s="41"/>
      <c r="J23" s="16"/>
    </row>
    <row r="24" spans="1:10" ht="14.25">
      <c r="A24" s="62" t="s">
        <v>147</v>
      </c>
      <c r="B24" s="16">
        <v>108700</v>
      </c>
      <c r="C24" s="16">
        <v>1100</v>
      </c>
      <c r="D24" s="43">
        <v>8669</v>
      </c>
      <c r="E24" s="42">
        <f t="shared" si="0"/>
        <v>12366.375</v>
      </c>
      <c r="F24" s="42">
        <f t="shared" si="1"/>
        <v>2225.9475</v>
      </c>
      <c r="G24" s="16">
        <f t="shared" si="2"/>
        <v>113523.3225</v>
      </c>
      <c r="H24" s="33"/>
      <c r="I24" s="32"/>
      <c r="J24" s="47"/>
    </row>
    <row r="25" spans="1:10" ht="14.25">
      <c r="A25" s="62" t="s">
        <v>172</v>
      </c>
      <c r="B25" s="16">
        <v>102750</v>
      </c>
      <c r="C25" s="16">
        <v>1100</v>
      </c>
      <c r="D25" s="43">
        <v>6357</v>
      </c>
      <c r="E25" s="42">
        <f t="shared" si="0"/>
        <v>11911.625</v>
      </c>
      <c r="F25" s="42">
        <f t="shared" si="1"/>
        <v>2144.0925</v>
      </c>
      <c r="G25" s="16">
        <f t="shared" si="2"/>
        <v>109348.7175</v>
      </c>
      <c r="H25" s="33"/>
      <c r="I25" s="66"/>
      <c r="J25" s="47"/>
    </row>
    <row r="26" spans="1:10" ht="13.5" customHeight="1">
      <c r="A26" s="62" t="s">
        <v>189</v>
      </c>
      <c r="B26" s="16">
        <v>95167</v>
      </c>
      <c r="C26" s="84">
        <v>0</v>
      </c>
      <c r="D26" s="42">
        <v>2150</v>
      </c>
      <c r="E26" s="42">
        <f t="shared" si="0"/>
        <v>11627.125</v>
      </c>
      <c r="F26" s="42">
        <f t="shared" si="1"/>
        <v>2092.8825</v>
      </c>
      <c r="G26" s="16">
        <f t="shared" si="2"/>
        <v>106737.0075</v>
      </c>
      <c r="H26" s="33"/>
      <c r="I26" s="33"/>
      <c r="J26" s="32"/>
    </row>
    <row r="27" spans="1:10" ht="14.25">
      <c r="A27" s="62" t="s">
        <v>11</v>
      </c>
      <c r="B27" s="16">
        <v>94167</v>
      </c>
      <c r="C27" s="84">
        <v>0</v>
      </c>
      <c r="D27" s="42">
        <v>2100</v>
      </c>
      <c r="E27" s="42">
        <f t="shared" si="0"/>
        <v>11508.375</v>
      </c>
      <c r="F27" s="42">
        <f t="shared" si="1"/>
        <v>2071.5075</v>
      </c>
      <c r="G27" s="16">
        <f t="shared" si="2"/>
        <v>105646.8825</v>
      </c>
      <c r="H27" s="33"/>
      <c r="I27" s="33"/>
      <c r="J27" s="36"/>
    </row>
    <row r="28" spans="1:10" ht="15">
      <c r="A28" s="38" t="s">
        <v>12</v>
      </c>
      <c r="B28" s="16"/>
      <c r="C28" s="16"/>
      <c r="D28" s="42"/>
      <c r="E28" s="9"/>
      <c r="F28" s="9"/>
      <c r="G28" s="9"/>
      <c r="H28" s="33"/>
      <c r="I28" s="33"/>
      <c r="J28" s="32"/>
    </row>
    <row r="29" spans="1:9" ht="18" customHeight="1">
      <c r="A29" s="15" t="s">
        <v>29</v>
      </c>
      <c r="B29" s="16">
        <v>93800</v>
      </c>
      <c r="C29" s="16">
        <v>1100</v>
      </c>
      <c r="D29" s="16">
        <v>4354</v>
      </c>
      <c r="E29" s="42">
        <f aca="true" t="shared" si="3" ref="E29:E37">+(B29-C29-D29)*0.125</f>
        <v>11043.25</v>
      </c>
      <c r="F29" s="42">
        <f aca="true" t="shared" si="4" ref="F29:F37">+(B29-C29-D29+E29)*0.02</f>
        <v>1987.785</v>
      </c>
      <c r="G29" s="16">
        <f t="shared" si="2"/>
        <v>101377.035</v>
      </c>
      <c r="H29" s="37" t="s">
        <v>34</v>
      </c>
      <c r="I29" s="1"/>
    </row>
    <row r="30" spans="1:10" ht="14.25">
      <c r="A30" s="15" t="s">
        <v>42</v>
      </c>
      <c r="B30" s="16">
        <v>92600</v>
      </c>
      <c r="C30" s="16">
        <v>1100</v>
      </c>
      <c r="D30" s="16">
        <v>6579</v>
      </c>
      <c r="E30" s="42">
        <f t="shared" si="3"/>
        <v>10615.125</v>
      </c>
      <c r="F30" s="42">
        <f t="shared" si="4"/>
        <v>1910.7225</v>
      </c>
      <c r="G30" s="16">
        <f t="shared" si="2"/>
        <v>97446.8475</v>
      </c>
      <c r="H30" s="19"/>
      <c r="I30" s="1"/>
      <c r="J30" s="1"/>
    </row>
    <row r="31" spans="1:10" ht="14.25">
      <c r="A31" s="15" t="s">
        <v>41</v>
      </c>
      <c r="B31" s="16">
        <v>90000</v>
      </c>
      <c r="C31" s="16">
        <v>1100</v>
      </c>
      <c r="D31" s="16">
        <v>4419</v>
      </c>
      <c r="E31" s="42">
        <f t="shared" si="3"/>
        <v>10560.125</v>
      </c>
      <c r="F31" s="42">
        <f t="shared" si="4"/>
        <v>1900.8225</v>
      </c>
      <c r="G31" s="16">
        <f t="shared" si="2"/>
        <v>96941.9475</v>
      </c>
      <c r="H31" s="19"/>
      <c r="I31" s="1"/>
      <c r="J31" s="7"/>
    </row>
    <row r="32" spans="1:10" ht="14.25">
      <c r="A32" s="15" t="s">
        <v>168</v>
      </c>
      <c r="B32" s="16">
        <v>93000</v>
      </c>
      <c r="C32" s="16">
        <v>1100</v>
      </c>
      <c r="D32" s="16">
        <v>4413</v>
      </c>
      <c r="E32" s="42">
        <f t="shared" si="3"/>
        <v>10935.875</v>
      </c>
      <c r="F32" s="42">
        <f t="shared" si="4"/>
        <v>1968.4575</v>
      </c>
      <c r="G32" s="16">
        <f t="shared" si="2"/>
        <v>100391.3325</v>
      </c>
      <c r="H32" s="19"/>
      <c r="I32" s="1"/>
      <c r="J32" s="1"/>
    </row>
    <row r="33" spans="1:10" ht="14.25">
      <c r="A33" s="15" t="s">
        <v>32</v>
      </c>
      <c r="B33" s="16">
        <v>97100</v>
      </c>
      <c r="C33" s="16">
        <v>1100</v>
      </c>
      <c r="D33" s="16">
        <v>6579</v>
      </c>
      <c r="E33" s="42">
        <f t="shared" si="3"/>
        <v>11177.625</v>
      </c>
      <c r="F33" s="42">
        <f t="shared" si="4"/>
        <v>2011.9725</v>
      </c>
      <c r="G33" s="16">
        <f t="shared" si="2"/>
        <v>102610.5975</v>
      </c>
      <c r="H33" s="19"/>
      <c r="I33" s="1"/>
      <c r="J33" s="1"/>
    </row>
    <row r="34" spans="1:10" ht="14.25">
      <c r="A34" s="15" t="s">
        <v>90</v>
      </c>
      <c r="B34" s="16">
        <v>95700</v>
      </c>
      <c r="C34" s="16">
        <v>1100</v>
      </c>
      <c r="D34" s="16">
        <v>5399</v>
      </c>
      <c r="E34" s="42">
        <f t="shared" si="3"/>
        <v>11150.125</v>
      </c>
      <c r="F34" s="42">
        <f t="shared" si="4"/>
        <v>2007.0225</v>
      </c>
      <c r="G34" s="16">
        <f t="shared" si="2"/>
        <v>102358.1475</v>
      </c>
      <c r="H34" s="19"/>
      <c r="I34" s="1"/>
      <c r="J34" s="1"/>
    </row>
    <row r="35" spans="1:10" ht="14.25">
      <c r="A35" s="15" t="s">
        <v>43</v>
      </c>
      <c r="B35" s="16">
        <v>89500</v>
      </c>
      <c r="C35" s="16">
        <v>1100</v>
      </c>
      <c r="D35" s="16">
        <v>4419</v>
      </c>
      <c r="E35" s="42">
        <f t="shared" si="3"/>
        <v>10497.625</v>
      </c>
      <c r="F35" s="42">
        <f t="shared" si="4"/>
        <v>1889.5725</v>
      </c>
      <c r="G35" s="16">
        <f t="shared" si="2"/>
        <v>96368.1975</v>
      </c>
      <c r="H35" s="19"/>
      <c r="I35" s="1"/>
      <c r="J35" s="1"/>
    </row>
    <row r="36" spans="1:10" ht="14.25">
      <c r="A36" s="15" t="s">
        <v>169</v>
      </c>
      <c r="B36" s="16">
        <v>92900</v>
      </c>
      <c r="C36" s="16">
        <v>1100</v>
      </c>
      <c r="D36" s="16">
        <v>4089</v>
      </c>
      <c r="E36" s="42">
        <f t="shared" si="3"/>
        <v>10963.875</v>
      </c>
      <c r="F36" s="42">
        <f t="shared" si="4"/>
        <v>1973.4975</v>
      </c>
      <c r="G36" s="16">
        <f t="shared" si="2"/>
        <v>100648.3725</v>
      </c>
      <c r="H36" s="19"/>
      <c r="I36" s="1"/>
      <c r="J36" s="1"/>
    </row>
    <row r="37" spans="1:10" ht="14.25">
      <c r="A37" s="15" t="s">
        <v>201</v>
      </c>
      <c r="B37" s="16">
        <v>85000</v>
      </c>
      <c r="C37" s="84">
        <v>0</v>
      </c>
      <c r="D37" s="84">
        <v>0</v>
      </c>
      <c r="E37" s="42">
        <f t="shared" si="3"/>
        <v>10625</v>
      </c>
      <c r="F37" s="42">
        <f t="shared" si="4"/>
        <v>1912.5</v>
      </c>
      <c r="G37" s="16">
        <f t="shared" si="2"/>
        <v>97537.5</v>
      </c>
      <c r="H37" s="19"/>
      <c r="I37" s="1"/>
      <c r="J37" s="1"/>
    </row>
    <row r="38" spans="1:10" ht="15">
      <c r="A38" s="38" t="s">
        <v>13</v>
      </c>
      <c r="B38" s="16"/>
      <c r="C38" s="16"/>
      <c r="D38" s="16"/>
      <c r="E38" s="16">
        <f>(B38-C38-D38)*16%</f>
        <v>0</v>
      </c>
      <c r="F38" s="16"/>
      <c r="G38" s="16">
        <f>(B38-C38-D38)*16%+(B38-C38-D38)</f>
        <v>0</v>
      </c>
      <c r="H38" s="19"/>
      <c r="I38" s="1"/>
      <c r="J38" s="1"/>
    </row>
    <row r="39" spans="1:10" ht="14.25">
      <c r="A39" s="62" t="s">
        <v>158</v>
      </c>
      <c r="B39" s="16">
        <v>99100</v>
      </c>
      <c r="C39" s="16">
        <v>1100</v>
      </c>
      <c r="D39" s="16">
        <v>7075</v>
      </c>
      <c r="E39" s="42">
        <f aca="true" t="shared" si="5" ref="E39:E47">+(B39-C39-D39)*0.125</f>
        <v>11365.625</v>
      </c>
      <c r="F39" s="42">
        <f aca="true" t="shared" si="6" ref="F39:F47">+(B39-C39-D39+E39)*0.02</f>
        <v>2045.8125</v>
      </c>
      <c r="G39" s="16">
        <f t="shared" si="2"/>
        <v>104336.4375</v>
      </c>
      <c r="H39" s="19"/>
      <c r="I39" s="1"/>
      <c r="J39" s="1"/>
    </row>
    <row r="40" spans="1:10" ht="14.25">
      <c r="A40" s="62" t="s">
        <v>186</v>
      </c>
      <c r="B40" s="16">
        <v>97200</v>
      </c>
      <c r="C40" s="16">
        <v>1100</v>
      </c>
      <c r="D40" s="16">
        <v>7023</v>
      </c>
      <c r="E40" s="42">
        <f t="shared" si="5"/>
        <v>11134.625</v>
      </c>
      <c r="F40" s="42">
        <f t="shared" si="6"/>
        <v>2004.2325</v>
      </c>
      <c r="G40" s="16">
        <f t="shared" si="2"/>
        <v>102215.8575</v>
      </c>
      <c r="H40" s="19"/>
      <c r="I40" s="1"/>
      <c r="J40" s="1"/>
    </row>
    <row r="41" spans="1:10" ht="14.25">
      <c r="A41" s="15" t="s">
        <v>72</v>
      </c>
      <c r="B41" s="16">
        <v>97000</v>
      </c>
      <c r="C41" s="16">
        <v>1100</v>
      </c>
      <c r="D41" s="16">
        <v>6041</v>
      </c>
      <c r="E41" s="42">
        <f t="shared" si="5"/>
        <v>11232.375</v>
      </c>
      <c r="F41" s="42">
        <f t="shared" si="6"/>
        <v>2021.8275</v>
      </c>
      <c r="G41" s="16">
        <f t="shared" si="2"/>
        <v>103113.2025</v>
      </c>
      <c r="H41" s="19"/>
      <c r="I41" s="1"/>
      <c r="J41" s="1"/>
    </row>
    <row r="42" spans="1:10" ht="14.25">
      <c r="A42" s="15" t="s">
        <v>190</v>
      </c>
      <c r="B42" s="16">
        <v>95000</v>
      </c>
      <c r="C42" s="16">
        <v>1100</v>
      </c>
      <c r="D42" s="16">
        <v>6290</v>
      </c>
      <c r="E42" s="42">
        <f t="shared" si="5"/>
        <v>10951.25</v>
      </c>
      <c r="F42" s="42">
        <f t="shared" si="6"/>
        <v>1971.2250000000001</v>
      </c>
      <c r="G42" s="16">
        <f t="shared" si="2"/>
        <v>100532.475</v>
      </c>
      <c r="H42" s="19"/>
      <c r="I42" s="1"/>
      <c r="J42" s="1"/>
    </row>
    <row r="43" spans="1:10" ht="14.25">
      <c r="A43" s="15" t="s">
        <v>123</v>
      </c>
      <c r="B43" s="16">
        <v>96000</v>
      </c>
      <c r="C43" s="16">
        <v>1100</v>
      </c>
      <c r="D43" s="16">
        <v>7235</v>
      </c>
      <c r="E43" s="42">
        <f t="shared" si="5"/>
        <v>10958.125</v>
      </c>
      <c r="F43" s="42">
        <f t="shared" si="6"/>
        <v>1972.4625</v>
      </c>
      <c r="G43" s="16">
        <f t="shared" si="2"/>
        <v>100595.5875</v>
      </c>
      <c r="H43" s="19"/>
      <c r="I43" s="1"/>
      <c r="J43" s="1"/>
    </row>
    <row r="44" spans="1:10" ht="14.25">
      <c r="A44" s="15" t="s">
        <v>124</v>
      </c>
      <c r="B44" s="16">
        <v>95500</v>
      </c>
      <c r="C44" s="16">
        <v>1100</v>
      </c>
      <c r="D44" s="16">
        <v>7235</v>
      </c>
      <c r="E44" s="42">
        <f t="shared" si="5"/>
        <v>10895.625</v>
      </c>
      <c r="F44" s="42">
        <f t="shared" si="6"/>
        <v>1961.2125</v>
      </c>
      <c r="G44" s="16">
        <f t="shared" si="2"/>
        <v>100021.8375</v>
      </c>
      <c r="H44" s="19"/>
      <c r="I44" s="1"/>
      <c r="J44" s="1"/>
    </row>
    <row r="45" spans="1:10" ht="14.25">
      <c r="A45" s="15" t="s">
        <v>73</v>
      </c>
      <c r="B45" s="16">
        <v>97200</v>
      </c>
      <c r="C45" s="16">
        <v>1100</v>
      </c>
      <c r="D45" s="16">
        <v>4447</v>
      </c>
      <c r="E45" s="42">
        <f t="shared" si="5"/>
        <v>11456.625</v>
      </c>
      <c r="F45" s="42">
        <f t="shared" si="6"/>
        <v>2062.1925</v>
      </c>
      <c r="G45" s="16">
        <f t="shared" si="2"/>
        <v>105171.8175</v>
      </c>
      <c r="H45" s="19"/>
      <c r="I45" s="1"/>
      <c r="J45" s="1"/>
    </row>
    <row r="46" spans="1:10" ht="14.25">
      <c r="A46" s="15" t="s">
        <v>44</v>
      </c>
      <c r="B46" s="16">
        <v>100200</v>
      </c>
      <c r="C46" s="16">
        <v>1100</v>
      </c>
      <c r="D46" s="16">
        <v>4447</v>
      </c>
      <c r="E46" s="42">
        <f t="shared" si="5"/>
        <v>11831.625</v>
      </c>
      <c r="F46" s="42">
        <f t="shared" si="6"/>
        <v>2129.6925</v>
      </c>
      <c r="G46" s="16">
        <f t="shared" si="2"/>
        <v>108614.3175</v>
      </c>
      <c r="H46" s="19"/>
      <c r="I46" s="1"/>
      <c r="J46" s="1"/>
    </row>
    <row r="47" spans="1:10" ht="14.25">
      <c r="A47" s="70" t="s">
        <v>154</v>
      </c>
      <c r="B47" s="16">
        <v>100500</v>
      </c>
      <c r="C47" s="16">
        <v>1100</v>
      </c>
      <c r="D47" s="16">
        <v>7149</v>
      </c>
      <c r="E47" s="42">
        <f t="shared" si="5"/>
        <v>11531.375</v>
      </c>
      <c r="F47" s="42">
        <f t="shared" si="6"/>
        <v>2075.6475</v>
      </c>
      <c r="G47" s="16">
        <f t="shared" si="2"/>
        <v>105858.0225</v>
      </c>
      <c r="H47" s="19"/>
      <c r="I47" s="1"/>
      <c r="J47" s="1"/>
    </row>
    <row r="48" spans="1:10" ht="15">
      <c r="A48" s="38" t="s">
        <v>14</v>
      </c>
      <c r="B48" s="16"/>
      <c r="C48" s="16"/>
      <c r="D48" s="42"/>
      <c r="E48" s="16"/>
      <c r="F48" s="16"/>
      <c r="G48" s="16"/>
      <c r="H48" s="19"/>
      <c r="I48" s="1"/>
      <c r="J48" s="1"/>
    </row>
    <row r="49" spans="1:10" ht="14.25">
      <c r="A49" s="15" t="s">
        <v>131</v>
      </c>
      <c r="B49" s="16">
        <v>98900</v>
      </c>
      <c r="C49" s="16">
        <v>1100</v>
      </c>
      <c r="D49" s="42">
        <v>5784</v>
      </c>
      <c r="E49" s="42">
        <f aca="true" t="shared" si="7" ref="E49:E56">+(B49-C49-D49)*0.125</f>
        <v>11502</v>
      </c>
      <c r="F49" s="42">
        <f aca="true" t="shared" si="8" ref="F49:F56">+(B49-C49-D49+E49)*0.02</f>
        <v>2070.36</v>
      </c>
      <c r="G49" s="16">
        <f t="shared" si="2"/>
        <v>105588.36</v>
      </c>
      <c r="H49" s="19"/>
      <c r="I49" s="1"/>
      <c r="J49" s="1"/>
    </row>
    <row r="50" spans="1:10" ht="14.25">
      <c r="A50" s="15" t="s">
        <v>130</v>
      </c>
      <c r="B50" s="16">
        <v>97900</v>
      </c>
      <c r="C50" s="16">
        <v>1100</v>
      </c>
      <c r="D50" s="42">
        <v>5784</v>
      </c>
      <c r="E50" s="42">
        <f t="shared" si="7"/>
        <v>11377</v>
      </c>
      <c r="F50" s="42">
        <f t="shared" si="8"/>
        <v>2047.8600000000001</v>
      </c>
      <c r="G50" s="16">
        <f t="shared" si="2"/>
        <v>104440.86</v>
      </c>
      <c r="H50" s="19"/>
      <c r="I50" s="1"/>
      <c r="J50" s="1"/>
    </row>
    <row r="51" spans="1:10" ht="14.25">
      <c r="A51" s="15" t="s">
        <v>107</v>
      </c>
      <c r="B51" s="16">
        <v>97900</v>
      </c>
      <c r="C51" s="16">
        <v>1100</v>
      </c>
      <c r="D51" s="42">
        <v>5784</v>
      </c>
      <c r="E51" s="42">
        <f t="shared" si="7"/>
        <v>11377</v>
      </c>
      <c r="F51" s="42">
        <f t="shared" si="8"/>
        <v>2047.8600000000001</v>
      </c>
      <c r="G51" s="16">
        <f t="shared" si="2"/>
        <v>104440.86</v>
      </c>
      <c r="H51" s="19"/>
      <c r="I51" s="1"/>
      <c r="J51" s="1"/>
    </row>
    <row r="52" spans="1:10" ht="14.25">
      <c r="A52" s="15" t="s">
        <v>40</v>
      </c>
      <c r="B52" s="16">
        <v>101250</v>
      </c>
      <c r="C52" s="16">
        <v>1100</v>
      </c>
      <c r="D52" s="42">
        <v>6278</v>
      </c>
      <c r="E52" s="42">
        <f t="shared" si="7"/>
        <v>11734</v>
      </c>
      <c r="F52" s="42">
        <f t="shared" si="8"/>
        <v>2112.12</v>
      </c>
      <c r="G52" s="16">
        <f t="shared" si="2"/>
        <v>107718.12</v>
      </c>
      <c r="H52" s="19"/>
      <c r="I52" s="1"/>
      <c r="J52" s="1"/>
    </row>
    <row r="53" spans="1:10" ht="14.25">
      <c r="A53" s="15" t="s">
        <v>50</v>
      </c>
      <c r="B53" s="16">
        <v>102750</v>
      </c>
      <c r="C53" s="16">
        <v>1100</v>
      </c>
      <c r="D53" s="42">
        <v>6278</v>
      </c>
      <c r="E53" s="42">
        <f t="shared" si="7"/>
        <v>11921.5</v>
      </c>
      <c r="F53" s="42">
        <f t="shared" si="8"/>
        <v>2145.87</v>
      </c>
      <c r="G53" s="16">
        <f t="shared" si="2"/>
        <v>109439.37</v>
      </c>
      <c r="H53" s="19"/>
      <c r="I53" s="1"/>
      <c r="J53" s="1"/>
    </row>
    <row r="54" spans="1:10" ht="14.25">
      <c r="A54" s="15" t="s">
        <v>177</v>
      </c>
      <c r="B54" s="16">
        <v>99950</v>
      </c>
      <c r="C54" s="16">
        <v>1100</v>
      </c>
      <c r="D54" s="42">
        <v>5435</v>
      </c>
      <c r="E54" s="42">
        <f t="shared" si="7"/>
        <v>11676.875</v>
      </c>
      <c r="F54" s="42">
        <f t="shared" si="8"/>
        <v>2101.8375</v>
      </c>
      <c r="G54" s="16">
        <f t="shared" si="2"/>
        <v>107193.7125</v>
      </c>
      <c r="H54" s="19"/>
      <c r="I54" s="1"/>
      <c r="J54" s="1"/>
    </row>
    <row r="55" spans="1:10" ht="14.25">
      <c r="A55" s="15" t="s">
        <v>173</v>
      </c>
      <c r="B55" s="16">
        <v>99450</v>
      </c>
      <c r="C55" s="16">
        <v>1100</v>
      </c>
      <c r="D55" s="42">
        <v>5435</v>
      </c>
      <c r="E55" s="42">
        <f t="shared" si="7"/>
        <v>11614.375</v>
      </c>
      <c r="F55" s="42">
        <f t="shared" si="8"/>
        <v>2090.5875</v>
      </c>
      <c r="G55" s="16">
        <f t="shared" si="2"/>
        <v>106619.9625</v>
      </c>
      <c r="H55" s="19"/>
      <c r="I55" s="1"/>
      <c r="J55" s="1"/>
    </row>
    <row r="56" spans="1:10" ht="14.25">
      <c r="A56" s="15" t="s">
        <v>11</v>
      </c>
      <c r="B56" s="16">
        <v>93266</v>
      </c>
      <c r="C56" s="84">
        <v>0</v>
      </c>
      <c r="D56" s="42">
        <v>2100</v>
      </c>
      <c r="E56" s="42">
        <f t="shared" si="7"/>
        <v>11395.75</v>
      </c>
      <c r="F56" s="42">
        <f t="shared" si="8"/>
        <v>2051.235</v>
      </c>
      <c r="G56" s="16">
        <f t="shared" si="2"/>
        <v>104612.985</v>
      </c>
      <c r="H56" s="19"/>
      <c r="I56" s="1"/>
      <c r="J56" s="1"/>
    </row>
    <row r="57" spans="1:10" ht="15">
      <c r="A57" s="38" t="s">
        <v>31</v>
      </c>
      <c r="B57" s="16"/>
      <c r="C57" s="16"/>
      <c r="D57" s="39"/>
      <c r="E57" s="40"/>
      <c r="F57" s="40"/>
      <c r="G57" s="40"/>
      <c r="H57" s="19"/>
      <c r="I57" s="19"/>
      <c r="J57" s="19"/>
    </row>
    <row r="58" spans="1:10" ht="14.25">
      <c r="A58" s="15" t="s">
        <v>117</v>
      </c>
      <c r="B58" s="16" t="s">
        <v>111</v>
      </c>
      <c r="C58" s="21" t="s">
        <v>119</v>
      </c>
      <c r="D58" s="16" t="s">
        <v>112</v>
      </c>
      <c r="E58" s="16" t="s">
        <v>120</v>
      </c>
      <c r="F58" s="39" t="s">
        <v>179</v>
      </c>
      <c r="G58" s="16" t="s">
        <v>114</v>
      </c>
      <c r="H58" s="89" t="s">
        <v>115</v>
      </c>
      <c r="I58" s="90"/>
      <c r="J58" s="1"/>
    </row>
    <row r="59" spans="1:10" ht="14.25">
      <c r="A59" s="15" t="s">
        <v>116</v>
      </c>
      <c r="B59" s="21" t="s">
        <v>24</v>
      </c>
      <c r="C59" s="21" t="s">
        <v>24</v>
      </c>
      <c r="D59" s="21" t="s">
        <v>16</v>
      </c>
      <c r="E59" s="21" t="s">
        <v>109</v>
      </c>
      <c r="F59" s="83" t="s">
        <v>180</v>
      </c>
      <c r="G59" s="21" t="s">
        <v>181</v>
      </c>
      <c r="H59" s="89" t="s">
        <v>110</v>
      </c>
      <c r="I59" s="90"/>
      <c r="J59" s="1"/>
    </row>
    <row r="60" spans="1:10" ht="14.25">
      <c r="A60" s="15" t="s">
        <v>118</v>
      </c>
      <c r="B60" s="21" t="s">
        <v>119</v>
      </c>
      <c r="C60" s="82" t="s">
        <v>112</v>
      </c>
      <c r="D60" s="82" t="s">
        <v>120</v>
      </c>
      <c r="E60" s="82" t="s">
        <v>113</v>
      </c>
      <c r="F60" s="82" t="s">
        <v>182</v>
      </c>
      <c r="G60" s="89" t="s">
        <v>121</v>
      </c>
      <c r="H60" s="91"/>
      <c r="I60" s="90"/>
      <c r="J60" s="1"/>
    </row>
    <row r="61" spans="1:10" ht="14.25">
      <c r="A61" s="15" t="s">
        <v>49</v>
      </c>
      <c r="B61" s="21" t="s">
        <v>24</v>
      </c>
      <c r="C61" s="82" t="s">
        <v>16</v>
      </c>
      <c r="D61" s="82" t="s">
        <v>109</v>
      </c>
      <c r="E61" s="82" t="s">
        <v>180</v>
      </c>
      <c r="F61" s="82" t="s">
        <v>181</v>
      </c>
      <c r="G61" s="89" t="s">
        <v>110</v>
      </c>
      <c r="H61" s="91"/>
      <c r="I61" s="90"/>
      <c r="J61" s="1"/>
    </row>
    <row r="62" spans="1:11" ht="12.75">
      <c r="A62" s="59" t="s">
        <v>156</v>
      </c>
      <c r="B62" s="51"/>
      <c r="C62" s="51"/>
      <c r="D62" s="51"/>
      <c r="E62" s="51"/>
      <c r="F62" s="51"/>
      <c r="G62" s="51"/>
      <c r="H62" s="51"/>
      <c r="I62" s="51"/>
      <c r="J62" s="4"/>
      <c r="K62" s="4"/>
    </row>
    <row r="63" spans="1:11" ht="16.5" customHeight="1">
      <c r="A63" s="60" t="s">
        <v>210</v>
      </c>
      <c r="B63" s="51"/>
      <c r="C63" s="51"/>
      <c r="D63" s="51"/>
      <c r="E63" s="51"/>
      <c r="F63" s="51"/>
      <c r="G63" s="51"/>
      <c r="H63" s="51"/>
      <c r="I63" s="51"/>
      <c r="J63" s="4"/>
      <c r="K63" s="4"/>
    </row>
    <row r="64" spans="1:11" ht="12.75">
      <c r="A64" s="71" t="s">
        <v>188</v>
      </c>
      <c r="B64" s="51"/>
      <c r="C64" s="51"/>
      <c r="D64" s="51"/>
      <c r="E64" s="51"/>
      <c r="F64" s="51"/>
      <c r="G64" s="51"/>
      <c r="H64" s="51"/>
      <c r="I64" s="51"/>
      <c r="J64" s="2"/>
      <c r="K64" s="1"/>
    </row>
    <row r="65" spans="1:11" ht="12.75">
      <c r="A65" s="71" t="s">
        <v>195</v>
      </c>
      <c r="B65" s="51"/>
      <c r="C65" s="51"/>
      <c r="D65" s="51"/>
      <c r="E65" s="51"/>
      <c r="F65" s="51"/>
      <c r="G65" s="51"/>
      <c r="H65" s="51"/>
      <c r="I65" s="51"/>
      <c r="J65" s="2"/>
      <c r="K65" s="1"/>
    </row>
    <row r="66" spans="1:11" ht="12.75">
      <c r="A66" s="71" t="s">
        <v>196</v>
      </c>
      <c r="B66" s="24"/>
      <c r="C66" s="24"/>
      <c r="D66" s="24"/>
      <c r="E66" s="24"/>
      <c r="F66" s="24"/>
      <c r="G66" s="24"/>
      <c r="H66" s="25"/>
      <c r="I66" s="25"/>
      <c r="J66" s="2"/>
      <c r="K66" s="1"/>
    </row>
    <row r="67" spans="1:11" ht="12.75">
      <c r="A67" s="52" t="s">
        <v>94</v>
      </c>
      <c r="B67" s="1"/>
      <c r="C67" s="26"/>
      <c r="D67" s="26"/>
      <c r="E67" s="26"/>
      <c r="F67" s="26"/>
      <c r="G67" s="26"/>
      <c r="H67" s="26"/>
      <c r="I67" s="2"/>
      <c r="J67" s="2"/>
      <c r="K67" s="1"/>
    </row>
    <row r="68" spans="1:11" ht="12.75">
      <c r="A68" s="52" t="s">
        <v>95</v>
      </c>
      <c r="B68" s="22"/>
      <c r="C68" s="22"/>
      <c r="D68" s="22"/>
      <c r="E68" s="22"/>
      <c r="F68" s="22"/>
      <c r="G68" s="22"/>
      <c r="H68" s="22"/>
      <c r="I68" s="23"/>
      <c r="J68" s="1"/>
      <c r="K68" s="1"/>
    </row>
    <row r="69" spans="1:11" ht="12.75">
      <c r="A69" s="52" t="s">
        <v>96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52" t="s">
        <v>97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52" t="s">
        <v>98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0" ht="12.75">
      <c r="A72" s="80" t="s">
        <v>152</v>
      </c>
      <c r="B72" s="81"/>
      <c r="C72" s="81"/>
      <c r="D72" s="81"/>
      <c r="E72" s="81"/>
      <c r="F72" s="81"/>
      <c r="G72" s="81"/>
      <c r="H72" s="81"/>
      <c r="I72" s="1"/>
      <c r="J72" s="1"/>
    </row>
    <row r="73" spans="1:10" ht="12.75">
      <c r="A73" s="27" t="s">
        <v>17</v>
      </c>
      <c r="B73" s="27"/>
      <c r="C73" s="27"/>
      <c r="D73" s="1"/>
      <c r="E73" s="1"/>
      <c r="F73" s="1"/>
      <c r="G73" s="1"/>
      <c r="H73" s="1"/>
      <c r="I73" s="1"/>
      <c r="J73" s="1"/>
    </row>
    <row r="74" spans="1:10" ht="15">
      <c r="A74" s="28" t="s">
        <v>45</v>
      </c>
      <c r="B74" s="27"/>
      <c r="C74" s="27"/>
      <c r="D74" s="1"/>
      <c r="E74" s="1"/>
      <c r="F74" s="1"/>
      <c r="G74" s="1"/>
      <c r="H74" s="1"/>
      <c r="I74" s="1"/>
      <c r="J74" s="1"/>
    </row>
    <row r="75" spans="1:10" ht="15">
      <c r="A75" s="28" t="s">
        <v>200</v>
      </c>
      <c r="B75" s="27"/>
      <c r="C75" s="1"/>
      <c r="D75" s="1"/>
      <c r="E75" s="1"/>
      <c r="F75" s="1"/>
      <c r="G75" s="1"/>
      <c r="H75" s="1"/>
      <c r="I75" s="1"/>
      <c r="J75" s="1"/>
    </row>
    <row r="76" spans="1:9" ht="15">
      <c r="A76" s="28"/>
      <c r="B76" s="27"/>
      <c r="C76" s="1"/>
      <c r="D76" s="1"/>
      <c r="E76" s="1"/>
      <c r="F76" s="1"/>
      <c r="G76" s="1"/>
      <c r="H76" s="1"/>
      <c r="I76" s="1"/>
    </row>
  </sheetData>
  <sheetProtection/>
  <mergeCells count="10">
    <mergeCell ref="G60:I60"/>
    <mergeCell ref="G61:I61"/>
    <mergeCell ref="A7:J7"/>
    <mergeCell ref="I8:J8"/>
    <mergeCell ref="A4:J4"/>
    <mergeCell ref="A1:J1"/>
    <mergeCell ref="A2:J2"/>
    <mergeCell ref="A3:J3"/>
    <mergeCell ref="H58:I58"/>
    <mergeCell ref="H59:I59"/>
  </mergeCells>
  <hyperlinks>
    <hyperlink ref="E9" r:id="rId1" display="E.D.@ 14.42%"/>
  </hyperlinks>
  <printOptions/>
  <pageMargins left="0.67" right="0" top="0.25" bottom="0" header="0" footer="0"/>
  <pageSetup fitToHeight="1" fitToWidth="1" horizontalDpi="300" verticalDpi="300" orientation="portrait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Ganapati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2015-07-16T06:37:00Z</cp:lastPrinted>
  <dcterms:created xsi:type="dcterms:W3CDTF">2001-04-10T13:46:13Z</dcterms:created>
  <dcterms:modified xsi:type="dcterms:W3CDTF">2015-07-16T06:37:22Z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